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<sst xmlns="http://schemas.openxmlformats.org/spreadsheetml/2006/main" count="218" uniqueCount="108">
  <si>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</si>
  <si>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</si>
  <si>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</si>
  <si>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</si>
  <si>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</si>
  <si>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</si>
  <si>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</si>
  <si>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</si>
  <si>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</si>
  <si>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</si>
  <si>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</si>
  <si>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</si>
  <si>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</si>
  <si>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</si>
  <si>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</si>
  <si>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</si>
  <si>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</si>
  <si>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</si>
  <si>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</si>
  <si>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</si>
  <si>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</si>
  <si>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</si>
  <si>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</si>
  <si>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</si>
  <si>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</si>
  <si>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</si>
  <si>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</si>
  <si>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</si>
  <si>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</si>
  <si>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</si>
  <si>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</si>
  <si>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</si>
  <si>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</si>
  <si>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</si>
  <si>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</si>
  <si>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</si>
  <si>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</si>
  <si>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</si>
  <si>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</si>
  <si>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</si>
  <si>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</si>
  <si>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</si>
  <si>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</si>
  <si>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</si>
  <si>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</si>
  <si>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</si>
  <si>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</si>
  <si>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</si>
  <si>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</si>
  <si>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</si>
  <si>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</si>
  <si>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</si>
  <si>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</si>
  <si>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</si>
  <si>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</si>
  <si>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</si>
  <si>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</si>
  <si>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</si>
  <si>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</si>
  <si>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</si>
  <si>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</si>
  <si>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</si>
  <si>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</si>
  <si>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</si>
  <si>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</si>
  <si>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</si>
  <si>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</si>
  <si>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</si>
  <si>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</si>
  <si>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</si>
  <si>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</si>
  <si>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</si>
  <si>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</si>
  <si>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</si>
  <si>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</si>
  <si>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</si>
  <si>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</si>
  <si>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</si>
  <si>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</si>
  <si>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</si>
  <si>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</si>
  <si>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</si>
  <si>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</si>
  <si>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</si>
  <si>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</si>
  <si>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</si>
  <si>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</si>
  <si>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</si>
  <si>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</si>
  <si>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</si>
  <si>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</si>
  <si>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</si>
  <si>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</si>
  <si>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池田町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</si>
  <si>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</si>
  <si>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</si>
  <si>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</si>
  <si>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</si>
  <si>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</si>
  <si>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</si>
  <si>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</si>
  <si>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</si>
  <si>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</si>
  <si>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</si>
  <si>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</si>
  <si>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配水管は主に塩ビ管を利用しており、昭和５０年後半～昭和６０年前半にかけ整備した中地区・角間・菅生・魚見地区は約３０年が経過したことから老朽化が原因と思われる漏水が発生している。漏水調査を適宜行い、影響の大きい漏水について対策を行っている。</t>
    <rPh sb="1" eb="4">
      <t>ハイスイカン</t>
    </rPh>
    <rPh sb="5" eb="6">
      <t>オモ</t>
    </rPh>
    <rPh sb="7" eb="8">
      <t>エン</t>
    </rPh>
    <rPh sb="9" eb="10">
      <t>カン</t>
    </rPh>
    <rPh sb="11" eb="13">
      <t>リヨウ</t>
    </rPh>
    <rPh sb="18" eb="20">
      <t>ショウワ</t>
    </rPh>
    <rPh sb="22" eb="23">
      <t>ネン</t>
    </rPh>
    <rPh sb="23" eb="25">
      <t>コウハン</t>
    </rPh>
    <rPh sb="26" eb="28">
      <t>ショウワ</t>
    </rPh>
    <rPh sb="30" eb="31">
      <t>ネン</t>
    </rPh>
    <rPh sb="31" eb="33">
      <t>ゼンハン</t>
    </rPh>
    <rPh sb="36" eb="38">
      <t>セイビ</t>
    </rPh>
    <rPh sb="40" eb="41">
      <t>ナカ</t>
    </rPh>
    <rPh sb="41" eb="43">
      <t>チク</t>
    </rPh>
    <rPh sb="44" eb="46">
      <t>カクマ</t>
    </rPh>
    <rPh sb="47" eb="49">
      <t>スゴウ</t>
    </rPh>
    <rPh sb="50" eb="52">
      <t>ウオミ</t>
    </rPh>
    <rPh sb="52" eb="54">
      <t>チク</t>
    </rPh>
    <rPh sb="55" eb="56">
      <t>ヤク</t>
    </rPh>
    <rPh sb="58" eb="59">
      <t>ネン</t>
    </rPh>
    <rPh sb="60" eb="62">
      <t>ケイカ</t>
    </rPh>
    <rPh sb="68" eb="71">
      <t>ロウキュウカ</t>
    </rPh>
    <rPh sb="72" eb="74">
      <t>ゲンイン</t>
    </rPh>
    <rPh sb="75" eb="76">
      <t>オモ</t>
    </rPh>
    <rPh sb="79" eb="81">
      <t>ロウスイ</t>
    </rPh>
    <rPh sb="82" eb="84">
      <t>ハッセイ</t>
    </rPh>
    <rPh sb="89" eb="91">
      <t>ロウスイ</t>
    </rPh>
    <rPh sb="91" eb="93">
      <t>チョウサ</t>
    </rPh>
    <rPh sb="94" eb="96">
      <t>テキギ</t>
    </rPh>
    <rPh sb="96" eb="97">
      <t>オコナ</t>
    </rPh>
    <rPh sb="99" eb="101">
      <t>エイキョウ</t>
    </rPh>
    <rPh sb="102" eb="103">
      <t>オオ</t>
    </rPh>
    <rPh sb="105" eb="107">
      <t>ロウスイ</t>
    </rPh>
    <rPh sb="111" eb="113">
      <t>タイサク</t>
    </rPh>
    <rPh sb="114" eb="115">
      <t>オコナ</t>
    </rPh>
    <phoneticPr fontId="4"/>
  </si>
  <si>
    <t>　水源を河川水とする施設の運営、整備コストの削減と老朽化による漏水防止のため、平成２０年に池田町水道事業基本計画を策定している。計画内容は、全地区の水源を安定化した地下水とし、複数カ所に点在する給水施設を一本化することで維持管理コストの削減と安心安全な給水事業の持続を図るもので、計画実現のため平成２３年～２７年にかけて１４カ所の水源調査を行っている。
　抜本的な解決に向けた取り組みにあわせ、施設運営に影響のある漏水への対策を適宜行うことで効率性の向上の経営の安定化を図りたい。</t>
    <rPh sb="1" eb="3">
      <t>スイゲン</t>
    </rPh>
    <rPh sb="4" eb="7">
      <t>カセンスイ</t>
    </rPh>
    <rPh sb="10" eb="12">
      <t>シセツ</t>
    </rPh>
    <rPh sb="13" eb="15">
      <t>ウンエイ</t>
    </rPh>
    <rPh sb="16" eb="18">
      <t>セイビ</t>
    </rPh>
    <rPh sb="22" eb="24">
      <t>サクゲン</t>
    </rPh>
    <rPh sb="25" eb="28">
      <t>ロウキュウカ</t>
    </rPh>
    <rPh sb="31" eb="33">
      <t>ロウスイ</t>
    </rPh>
    <rPh sb="33" eb="35">
      <t>ボウシ</t>
    </rPh>
    <rPh sb="39" eb="41">
      <t>ヘイセイ</t>
    </rPh>
    <rPh sb="43" eb="44">
      <t>ネン</t>
    </rPh>
    <rPh sb="45" eb="47">
      <t>イケダ</t>
    </rPh>
    <rPh sb="47" eb="48">
      <t>チョウ</t>
    </rPh>
    <rPh sb="48" eb="50">
      <t>スイドウ</t>
    </rPh>
    <rPh sb="50" eb="52">
      <t>ジギョウ</t>
    </rPh>
    <rPh sb="52" eb="54">
      <t>キホン</t>
    </rPh>
    <rPh sb="54" eb="56">
      <t>ケイカク</t>
    </rPh>
    <rPh sb="57" eb="59">
      <t>サクテイ</t>
    </rPh>
    <rPh sb="64" eb="66">
      <t>ケイカク</t>
    </rPh>
    <rPh sb="66" eb="68">
      <t>ナイヨウ</t>
    </rPh>
    <rPh sb="70" eb="71">
      <t>ゼン</t>
    </rPh>
    <rPh sb="71" eb="73">
      <t>チク</t>
    </rPh>
    <rPh sb="74" eb="76">
      <t>スイゲン</t>
    </rPh>
    <rPh sb="77" eb="80">
      <t>アンテイカ</t>
    </rPh>
    <rPh sb="82" eb="85">
      <t>チカスイ</t>
    </rPh>
    <rPh sb="88" eb="90">
      <t>フクスウ</t>
    </rPh>
    <rPh sb="91" eb="92">
      <t>ショ</t>
    </rPh>
    <rPh sb="93" eb="95">
      <t>テンザイ</t>
    </rPh>
    <rPh sb="97" eb="99">
      <t>キュウスイ</t>
    </rPh>
    <rPh sb="99" eb="101">
      <t>シセツ</t>
    </rPh>
    <rPh sb="102" eb="105">
      <t>イッポンカ</t>
    </rPh>
    <rPh sb="110" eb="112">
      <t>イジ</t>
    </rPh>
    <rPh sb="112" eb="114">
      <t>カンリ</t>
    </rPh>
    <rPh sb="118" eb="120">
      <t>サクゲン</t>
    </rPh>
    <rPh sb="121" eb="123">
      <t>アンシン</t>
    </rPh>
    <rPh sb="123" eb="125">
      <t>アンゼン</t>
    </rPh>
    <rPh sb="126" eb="128">
      <t>キュウスイ</t>
    </rPh>
    <rPh sb="128" eb="130">
      <t>ジギョウ</t>
    </rPh>
    <rPh sb="131" eb="133">
      <t>ジゾク</t>
    </rPh>
    <rPh sb="134" eb="135">
      <t>ハカ</t>
    </rPh>
    <rPh sb="140" eb="142">
      <t>ケイカク</t>
    </rPh>
    <rPh sb="142" eb="144">
      <t>ジツゲン</t>
    </rPh>
    <rPh sb="147" eb="149">
      <t>ヘイセイ</t>
    </rPh>
    <rPh sb="151" eb="152">
      <t>ネン</t>
    </rPh>
    <rPh sb="155" eb="156">
      <t>ネン</t>
    </rPh>
    <rPh sb="163" eb="164">
      <t>ショ</t>
    </rPh>
    <rPh sb="165" eb="167">
      <t>スイゲン</t>
    </rPh>
    <rPh sb="167" eb="169">
      <t>チョウサ</t>
    </rPh>
    <rPh sb="170" eb="171">
      <t>オコナ</t>
    </rPh>
    <rPh sb="178" eb="181">
      <t>バッポンテキ</t>
    </rPh>
    <rPh sb="182" eb="184">
      <t>カイケツ</t>
    </rPh>
    <rPh sb="185" eb="186">
      <t>ム</t>
    </rPh>
    <rPh sb="188" eb="189">
      <t>ト</t>
    </rPh>
    <rPh sb="190" eb="191">
      <t>ク</t>
    </rPh>
    <rPh sb="197" eb="199">
      <t>シセツ</t>
    </rPh>
    <rPh sb="199" eb="201">
      <t>ウンエイ</t>
    </rPh>
    <rPh sb="202" eb="204">
      <t>エイキョウ</t>
    </rPh>
    <rPh sb="207" eb="209">
      <t>ロウスイ</t>
    </rPh>
    <rPh sb="211" eb="213">
      <t>タイサク</t>
    </rPh>
    <rPh sb="214" eb="216">
      <t>テキギ</t>
    </rPh>
    <rPh sb="216" eb="217">
      <t>オコナ</t>
    </rPh>
    <rPh sb="221" eb="224">
      <t>コウリツセイ</t>
    </rPh>
    <rPh sb="225" eb="227">
      <t>コウジョウ</t>
    </rPh>
    <rPh sb="228" eb="230">
      <t>ケイエイ</t>
    </rPh>
    <rPh sb="231" eb="234">
      <t>アンテイカ</t>
    </rPh>
    <rPh sb="235" eb="236">
      <t>ハカ</t>
    </rPh>
    <phoneticPr fontId="4"/>
  </si>
  <si>
    <t xml:space="preserve"> ①「収益的収支比率」を見ると、類似団体平均値に比べて約20パーセントほど値が低い。また、⑤「料金回収率」は約50パーセントであり、経営に必要な費用を料金収益以外の収入でまかなっている状況である。
　地方債の償還が順調に進んでいることから④「企業債残高対給水収益比率」は緩やかに減少、①「収益的収支比率」、②「料金回収率」の数値は微小ながら向上している。
　厳冬となった平成２６年度は各使用者宅にて凍結漏水が多発したため、一時的に有収水量が増加し、⑦「施設利用率」ならびに⑧「有収率」の数値が上昇となったが、使用件数の減少もあり平成２７年度は低下した。
　各所の配水管にて老朽化による恒常的な漏水が発生していると考えられ、有収水量に比べて配水量が多く、施設運営へ影響が大きいため、漏水対策が課題となっている。</t>
    <rPh sb="3" eb="6">
      <t>シュウエキテキ</t>
    </rPh>
    <rPh sb="6" eb="8">
      <t>シュウシ</t>
    </rPh>
    <rPh sb="8" eb="10">
      <t>ヒリツ</t>
    </rPh>
    <rPh sb="12" eb="13">
      <t>ミ</t>
    </rPh>
    <rPh sb="16" eb="18">
      <t>ルイジ</t>
    </rPh>
    <rPh sb="18" eb="20">
      <t>ダンタイ</t>
    </rPh>
    <rPh sb="20" eb="23">
      <t>ヘイキンチ</t>
    </rPh>
    <rPh sb="24" eb="25">
      <t>クラ</t>
    </rPh>
    <rPh sb="27" eb="28">
      <t>ヤク</t>
    </rPh>
    <rPh sb="37" eb="38">
      <t>アタイ</t>
    </rPh>
    <rPh sb="39" eb="40">
      <t>ヒク</t>
    </rPh>
    <rPh sb="47" eb="49">
      <t>リョウキン</t>
    </rPh>
    <rPh sb="49" eb="51">
      <t>カイシュウ</t>
    </rPh>
    <rPh sb="51" eb="52">
      <t>リツ</t>
    </rPh>
    <rPh sb="54" eb="55">
      <t>ヤク</t>
    </rPh>
    <rPh sb="66" eb="68">
      <t>ケイエイ</t>
    </rPh>
    <rPh sb="69" eb="71">
      <t>ヒツヨウ</t>
    </rPh>
    <rPh sb="72" eb="74">
      <t>ヒヨウ</t>
    </rPh>
    <rPh sb="75" eb="77">
      <t>リョウキン</t>
    </rPh>
    <rPh sb="77" eb="79">
      <t>シュウエキ</t>
    </rPh>
    <rPh sb="79" eb="81">
      <t>イガイ</t>
    </rPh>
    <rPh sb="82" eb="84">
      <t>シュウニュウ</t>
    </rPh>
    <rPh sb="92" eb="94">
      <t>ジョウキョウ</t>
    </rPh>
    <rPh sb="100" eb="102">
      <t>チホウ</t>
    </rPh>
    <rPh sb="102" eb="103">
      <t>サイ</t>
    </rPh>
    <rPh sb="104" eb="106">
      <t>ショウカン</t>
    </rPh>
    <rPh sb="107" eb="109">
      <t>ジュンチョウ</t>
    </rPh>
    <rPh sb="110" eb="111">
      <t>スス</t>
    </rPh>
    <rPh sb="121" eb="123">
      <t>キギョウ</t>
    </rPh>
    <rPh sb="123" eb="124">
      <t>サイ</t>
    </rPh>
    <rPh sb="124" eb="126">
      <t>ザンダカ</t>
    </rPh>
    <rPh sb="126" eb="127">
      <t>タイ</t>
    </rPh>
    <rPh sb="127" eb="129">
      <t>キュウスイ</t>
    </rPh>
    <rPh sb="129" eb="131">
      <t>シュウエキ</t>
    </rPh>
    <rPh sb="131" eb="133">
      <t>ヒリツ</t>
    </rPh>
    <rPh sb="135" eb="136">
      <t>ユル</t>
    </rPh>
    <rPh sb="139" eb="141">
      <t>ゲンショウ</t>
    </rPh>
    <rPh sb="144" eb="146">
      <t>シュウエキ</t>
    </rPh>
    <rPh sb="146" eb="147">
      <t>テキ</t>
    </rPh>
    <rPh sb="147" eb="149">
      <t>シュウシ</t>
    </rPh>
    <rPh sb="149" eb="151">
      <t>ヒリツ</t>
    </rPh>
    <rPh sb="155" eb="157">
      <t>リョウキン</t>
    </rPh>
    <rPh sb="157" eb="159">
      <t>カイシュウ</t>
    </rPh>
    <rPh sb="159" eb="160">
      <t>リツ</t>
    </rPh>
    <rPh sb="162" eb="164">
      <t>スウチ</t>
    </rPh>
    <rPh sb="165" eb="167">
      <t>ビショウ</t>
    </rPh>
    <rPh sb="170" eb="172">
      <t>コウジョウ</t>
    </rPh>
    <rPh sb="179" eb="181">
      <t>ゲントウ</t>
    </rPh>
    <rPh sb="185" eb="187">
      <t>ヘイセイ</t>
    </rPh>
    <rPh sb="189" eb="190">
      <t>ネン</t>
    </rPh>
    <rPh sb="190" eb="191">
      <t>ド</t>
    </rPh>
    <rPh sb="192" eb="193">
      <t>カク</t>
    </rPh>
    <rPh sb="193" eb="196">
      <t>シヨウシャ</t>
    </rPh>
    <rPh sb="196" eb="197">
      <t>タク</t>
    </rPh>
    <rPh sb="199" eb="201">
      <t>トウケツ</t>
    </rPh>
    <rPh sb="201" eb="203">
      <t>ロウスイ</t>
    </rPh>
    <rPh sb="204" eb="206">
      <t>タハツ</t>
    </rPh>
    <rPh sb="211" eb="214">
      <t>イチジテキ</t>
    </rPh>
    <rPh sb="215" eb="217">
      <t>ユウシュウ</t>
    </rPh>
    <rPh sb="217" eb="219">
      <t>スイリョウ</t>
    </rPh>
    <rPh sb="220" eb="222">
      <t>ゾウカ</t>
    </rPh>
    <rPh sb="226" eb="228">
      <t>シセツ</t>
    </rPh>
    <rPh sb="228" eb="230">
      <t>リヨウ</t>
    </rPh>
    <rPh sb="230" eb="231">
      <t>リツ</t>
    </rPh>
    <rPh sb="238" eb="240">
      <t>ユウシュウ</t>
    </rPh>
    <rPh sb="240" eb="241">
      <t>リツ</t>
    </rPh>
    <rPh sb="243" eb="245">
      <t>スウチ</t>
    </rPh>
    <rPh sb="246" eb="248">
      <t>ジョウショウ</t>
    </rPh>
    <rPh sb="254" eb="256">
      <t>シヨウ</t>
    </rPh>
    <rPh sb="256" eb="258">
      <t>ケンスウ</t>
    </rPh>
    <rPh sb="259" eb="261">
      <t>ゲンショウ</t>
    </rPh>
    <rPh sb="264" eb="266">
      <t>ヘイセイ</t>
    </rPh>
    <rPh sb="268" eb="269">
      <t>ネン</t>
    </rPh>
    <rPh sb="269" eb="270">
      <t>ド</t>
    </rPh>
    <rPh sb="271" eb="273">
      <t>テイカ</t>
    </rPh>
    <rPh sb="286" eb="289">
      <t>ロウキュウカ</t>
    </rPh>
    <rPh sb="292" eb="295">
      <t>コウジョウテキ</t>
    </rPh>
    <rPh sb="296" eb="298">
      <t>ロウスイ</t>
    </rPh>
    <rPh sb="299" eb="301">
      <t>ハッセイ</t>
    </rPh>
    <rPh sb="306" eb="307">
      <t>カンガ</t>
    </rPh>
    <rPh sb="311" eb="313">
      <t>ユウシュウ</t>
    </rPh>
    <rPh sb="313" eb="315">
      <t>スイリョウ</t>
    </rPh>
    <rPh sb="316" eb="317">
      <t>クラ</t>
    </rPh>
    <rPh sb="319" eb="321">
      <t>ハイスイ</t>
    </rPh>
    <rPh sb="321" eb="322">
      <t>リョウ</t>
    </rPh>
    <rPh sb="323" eb="324">
      <t>オオ</t>
    </rPh>
    <rPh sb="326" eb="328">
      <t>シセツ</t>
    </rPh>
    <rPh sb="328" eb="330">
      <t>ウンエイ</t>
    </rPh>
    <rPh sb="331" eb="333">
      <t>エイキョウ</t>
    </rPh>
    <rPh sb="334" eb="335">
      <t>オオ</t>
    </rPh>
    <rPh sb="340" eb="342">
      <t>ロウスイ</t>
    </rPh>
    <rPh sb="342" eb="344">
      <t>タイサク</t>
    </rPh>
    <rPh sb="345" eb="34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</si>
</sst>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0.16</c:v>
                </c:pt>
                <c:pt idx="4" formatCode="#,##0.00;&quot;△&quot;#,##0.00;&quot;-&quot;">
                  <c:v>0.01</c:v>
                </c:pt>
              </c:numCache>
            </c:numRef>
          </c:val>
        </c:ser>
        <c:dLbls>
          <c:showLegendKey val="0"/>
          <c:showVal val="0"/>
          <c:showCatName val="0"/>
          <c:showSerName val="0"/>
          <c:showPercent val="0"/>
          <c:showBubbleSize val="0"/>
        </c:dLbls>
        <c:gapWidth val="150"/>
        <c:axId val="48298240"/>
        <c:axId val="1030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48298240"/>
        <c:axId val="103035264"/>
      </c:lineChart>
      <c:dateAx>
        <c:axId val="48298240"/>
        <c:scaling>
          <c:orientation val="minMax"/>
        </c:scaling>
        <c:delete val="1"/>
        <c:axPos val="b"/>
        <c:numFmt formatCode="ge" sourceLinked="1"/>
        <c:majorTickMark val="none"/>
        <c:minorTickMark val="none"/>
        <c:tickLblPos val="none"/>
        <c:crossAx val="103035264"/>
        <c:crosses val="autoZero"/>
        <c:auto val="1"/>
        <c:lblOffset val="100"/>
        <c:baseTimeUnit val="years"/>
      </c:dateAx>
      <c:valAx>
        <c:axId val="1030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52.99</c:v>
                </c:pt>
                <c:pt idx="1">
                  <c:v>54.9</c:v>
                </c:pt>
                <c:pt idx="2">
                  <c:v>55.9</c:v>
                </c:pt>
                <c:pt idx="3">
                  <c:v>59.62</c:v>
                </c:pt>
                <c:pt idx="4">
                  <c:v>57.56</c:v>
                </c:pt>
              </c:numCache>
            </c:numRef>
          </c:val>
        </c:ser>
        <c:dLbls>
          <c:showLegendKey val="0"/>
          <c:showVal val="0"/>
          <c:showCatName val="0"/>
          <c:showSerName val="0"/>
          <c:showPercent val="0"/>
          <c:showBubbleSize val="0"/>
        </c:dLbls>
        <c:gapWidth val="150"/>
        <c:axId val="109763200"/>
        <c:axId val="109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9763200"/>
        <c:axId val="109773568"/>
      </c:lineChart>
      <c:dateAx>
        <c:axId val="109763200"/>
        <c:scaling>
          <c:orientation val="minMax"/>
        </c:scaling>
        <c:delete val="1"/>
        <c:axPos val="b"/>
        <c:numFmt formatCode="ge" sourceLinked="1"/>
        <c:majorTickMark val="none"/>
        <c:minorTickMark val="none"/>
        <c:tickLblPos val="none"/>
        <c:crossAx val="109773568"/>
        <c:crosses val="autoZero"/>
        <c:auto val="1"/>
        <c:lblOffset val="100"/>
        <c:baseTimeUnit val="years"/>
      </c:dateAx>
      <c:valAx>
        <c:axId val="109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74.709999999999994</c:v>
                </c:pt>
                <c:pt idx="1">
                  <c:v>72.87</c:v>
                </c:pt>
                <c:pt idx="2">
                  <c:v>69.42</c:v>
                </c:pt>
                <c:pt idx="3">
                  <c:v>76.3</c:v>
                </c:pt>
                <c:pt idx="4">
                  <c:v>65.84</c:v>
                </c:pt>
              </c:numCache>
            </c:numRef>
          </c:val>
        </c:ser>
        <c:dLbls>
          <c:showLegendKey val="0"/>
          <c:showVal val="0"/>
          <c:showCatName val="0"/>
          <c:showSerName val="0"/>
          <c:showPercent val="0"/>
          <c:showBubbleSize val="0"/>
        </c:dLbls>
        <c:gapWidth val="150"/>
        <c:axId val="109811968"/>
        <c:axId val="109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9811968"/>
        <c:axId val="109822336"/>
      </c:lineChart>
      <c:dateAx>
        <c:axId val="109811968"/>
        <c:scaling>
          <c:orientation val="minMax"/>
        </c:scaling>
        <c:delete val="1"/>
        <c:axPos val="b"/>
        <c:numFmt formatCode="ge" sourceLinked="1"/>
        <c:majorTickMark val="none"/>
        <c:minorTickMark val="none"/>
        <c:tickLblPos val="none"/>
        <c:crossAx val="109822336"/>
        <c:crosses val="autoZero"/>
        <c:auto val="1"/>
        <c:lblOffset val="100"/>
        <c:baseTimeUnit val="years"/>
      </c:dateAx>
      <c:valAx>
        <c:axId val="1098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50.9</c:v>
                </c:pt>
                <c:pt idx="1">
                  <c:v>52.49</c:v>
                </c:pt>
                <c:pt idx="2">
                  <c:v>51.57</c:v>
                </c:pt>
                <c:pt idx="3">
                  <c:v>57.79</c:v>
                </c:pt>
                <c:pt idx="4">
                  <c:v>60.05</c:v>
                </c:pt>
              </c:numCache>
            </c:numRef>
          </c:val>
        </c:ser>
        <c:dLbls>
          <c:showLegendKey val="0"/>
          <c:showVal val="0"/>
          <c:showCatName val="0"/>
          <c:showSerName val="0"/>
          <c:showPercent val="0"/>
          <c:showBubbleSize val="0"/>
        </c:dLbls>
        <c:gapWidth val="150"/>
        <c:axId val="103053184"/>
        <c:axId val="103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3053184"/>
        <c:axId val="103059456"/>
      </c:lineChart>
      <c:dateAx>
        <c:axId val="103053184"/>
        <c:scaling>
          <c:orientation val="minMax"/>
        </c:scaling>
        <c:delete val="1"/>
        <c:axPos val="b"/>
        <c:numFmt formatCode="ge" sourceLinked="1"/>
        <c:majorTickMark val="none"/>
        <c:minorTickMark val="none"/>
        <c:tickLblPos val="none"/>
        <c:crossAx val="103059456"/>
        <c:crosses val="autoZero"/>
        <c:auto val="1"/>
        <c:lblOffset val="100"/>
        <c:baseTimeUnit val="years"/>
      </c:dateAx>
      <c:valAx>
        <c:axId val="103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81472"/>
        <c:axId val="103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81472"/>
        <c:axId val="103083392"/>
      </c:lineChart>
      <c:dateAx>
        <c:axId val="103081472"/>
        <c:scaling>
          <c:orientation val="minMax"/>
        </c:scaling>
        <c:delete val="1"/>
        <c:axPos val="b"/>
        <c:numFmt formatCode="ge" sourceLinked="1"/>
        <c:majorTickMark val="none"/>
        <c:minorTickMark val="none"/>
        <c:tickLblPos val="none"/>
        <c:crossAx val="103083392"/>
        <c:crosses val="autoZero"/>
        <c:auto val="1"/>
        <c:lblOffset val="100"/>
        <c:baseTimeUnit val="years"/>
      </c:dateAx>
      <c:valAx>
        <c:axId val="103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448384"/>
        <c:axId val="108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48384"/>
        <c:axId val="108454656"/>
      </c:lineChart>
      <c:dateAx>
        <c:axId val="108448384"/>
        <c:scaling>
          <c:orientation val="minMax"/>
        </c:scaling>
        <c:delete val="1"/>
        <c:axPos val="b"/>
        <c:numFmt formatCode="ge" sourceLinked="1"/>
        <c:majorTickMark val="none"/>
        <c:minorTickMark val="none"/>
        <c:tickLblPos val="none"/>
        <c:crossAx val="108454656"/>
        <c:crosses val="autoZero"/>
        <c:auto val="1"/>
        <c:lblOffset val="100"/>
        <c:baseTimeUnit val="years"/>
      </c:dateAx>
      <c:valAx>
        <c:axId val="108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468864"/>
        <c:axId val="108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68864"/>
        <c:axId val="108491520"/>
      </c:lineChart>
      <c:dateAx>
        <c:axId val="108468864"/>
        <c:scaling>
          <c:orientation val="minMax"/>
        </c:scaling>
        <c:delete val="1"/>
        <c:axPos val="b"/>
        <c:numFmt formatCode="ge" sourceLinked="1"/>
        <c:majorTickMark val="none"/>
        <c:minorTickMark val="none"/>
        <c:tickLblPos val="none"/>
        <c:crossAx val="108491520"/>
        <c:crosses val="autoZero"/>
        <c:auto val="1"/>
        <c:lblOffset val="100"/>
        <c:baseTimeUnit val="years"/>
      </c:dateAx>
      <c:valAx>
        <c:axId val="108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513536"/>
        <c:axId val="108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13536"/>
        <c:axId val="108515712"/>
      </c:lineChart>
      <c:dateAx>
        <c:axId val="108513536"/>
        <c:scaling>
          <c:orientation val="minMax"/>
        </c:scaling>
        <c:delete val="1"/>
        <c:axPos val="b"/>
        <c:numFmt formatCode="ge" sourceLinked="1"/>
        <c:majorTickMark val="none"/>
        <c:minorTickMark val="none"/>
        <c:tickLblPos val="none"/>
        <c:crossAx val="108515712"/>
        <c:crosses val="autoZero"/>
        <c:auto val="1"/>
        <c:lblOffset val="100"/>
        <c:baseTimeUnit val="years"/>
      </c:dateAx>
      <c:valAx>
        <c:axId val="108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1392.87</c:v>
                </c:pt>
                <c:pt idx="1">
                  <c:v>1311.68</c:v>
                </c:pt>
                <c:pt idx="2">
                  <c:v>1253.8599999999999</c:v>
                </c:pt>
                <c:pt idx="3">
                  <c:v>1147.8399999999999</c:v>
                </c:pt>
                <c:pt idx="4">
                  <c:v>1072.72</c:v>
                </c:pt>
              </c:numCache>
            </c:numRef>
          </c:val>
        </c:ser>
        <c:dLbls>
          <c:showLegendKey val="0"/>
          <c:showVal val="0"/>
          <c:showCatName val="0"/>
          <c:showSerName val="0"/>
          <c:showPercent val="0"/>
          <c:showBubbleSize val="0"/>
        </c:dLbls>
        <c:gapWidth val="150"/>
        <c:axId val="108614016"/>
        <c:axId val="108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8614016"/>
        <c:axId val="108615936"/>
      </c:lineChart>
      <c:dateAx>
        <c:axId val="108614016"/>
        <c:scaling>
          <c:orientation val="minMax"/>
        </c:scaling>
        <c:delete val="1"/>
        <c:axPos val="b"/>
        <c:numFmt formatCode="ge" sourceLinked="1"/>
        <c:majorTickMark val="none"/>
        <c:minorTickMark val="none"/>
        <c:tickLblPos val="none"/>
        <c:crossAx val="108615936"/>
        <c:crosses val="autoZero"/>
        <c:auto val="1"/>
        <c:lblOffset val="100"/>
        <c:baseTimeUnit val="years"/>
      </c:dateAx>
      <c:valAx>
        <c:axId val="108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45.29</c:v>
                </c:pt>
                <c:pt idx="1">
                  <c:v>44.31</c:v>
                </c:pt>
                <c:pt idx="2">
                  <c:v>49.51</c:v>
                </c:pt>
                <c:pt idx="3">
                  <c:v>50.65</c:v>
                </c:pt>
                <c:pt idx="4">
                  <c:v>53.17</c:v>
                </c:pt>
              </c:numCache>
            </c:numRef>
          </c:val>
        </c:ser>
        <c:dLbls>
          <c:showLegendKey val="0"/>
          <c:showVal val="0"/>
          <c:showCatName val="0"/>
          <c:showSerName val="0"/>
          <c:showPercent val="0"/>
          <c:showBubbleSize val="0"/>
        </c:dLbls>
        <c:gapWidth val="150"/>
        <c:axId val="109711360"/>
        <c:axId val="1097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9711360"/>
        <c:axId val="109713280"/>
      </c:lineChart>
      <c:dateAx>
        <c:axId val="109711360"/>
        <c:scaling>
          <c:orientation val="minMax"/>
        </c:scaling>
        <c:delete val="1"/>
        <c:axPos val="b"/>
        <c:numFmt formatCode="ge" sourceLinked="1"/>
        <c:majorTickMark val="none"/>
        <c:minorTickMark val="none"/>
        <c:tickLblPos val="none"/>
        <c:crossAx val="109713280"/>
        <c:crosses val="autoZero"/>
        <c:auto val="1"/>
        <c:lblOffset val="100"/>
        <c:baseTimeUnit val="years"/>
      </c:dateAx>
      <c:valAx>
        <c:axId val="1097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278.11</c:v>
                </c:pt>
                <c:pt idx="1">
                  <c:v>276.85000000000002</c:v>
                </c:pt>
                <c:pt idx="2">
                  <c:v>246.94</c:v>
                </c:pt>
                <c:pt idx="3">
                  <c:v>209.39</c:v>
                </c:pt>
                <c:pt idx="4">
                  <c:v>238.46</c:v>
                </c:pt>
              </c:numCache>
            </c:numRef>
          </c:val>
        </c:ser>
        <c:dLbls>
          <c:showLegendKey val="0"/>
          <c:showVal val="0"/>
          <c:showCatName val="0"/>
          <c:showSerName val="0"/>
          <c:showPercent val="0"/>
          <c:showBubbleSize val="0"/>
        </c:dLbls>
        <c:gapWidth val="150"/>
        <c:axId val="109726720"/>
        <c:axId val="109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9726720"/>
        <c:axId val="109741184"/>
      </c:lineChart>
      <c:dateAx>
        <c:axId val="109726720"/>
        <c:scaling>
          <c:orientation val="minMax"/>
        </c:scaling>
        <c:delete val="1"/>
        <c:axPos val="b"/>
        <c:numFmt formatCode="ge" sourceLinked="1"/>
        <c:majorTickMark val="none"/>
        <c:minorTickMark val="none"/>
        <c:tickLblPos val="none"/>
        <c:crossAx val="109741184"/>
        <c:crosses val="autoZero"/>
        <c:auto val="1"/>
        <c:lblOffset val="100"/>
        <c:baseTimeUnit val="years"/>
      </c:dateAx>
      <c:valAx>
        <c:axId val="1097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　池田町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2787</v>
      </c>
      <c r="AJ8" s="55"/>
      <c r="AK8" s="55"/>
      <c r="AL8" s="55"/>
      <c r="AM8" s="55"/>
      <c r="AN8" s="55"/>
      <c r="AO8" s="55"/>
      <c r="AP8" s="56"/>
      <c r="AQ8" s="46">
        <f>データ!R6</f>
        <v>194.65</v>
      </c>
      <c r="AR8" s="46"/>
      <c r="AS8" s="46"/>
      <c r="AT8" s="46"/>
      <c r="AU8" s="46"/>
      <c r="AV8" s="46"/>
      <c r="AW8" s="46"/>
      <c r="AX8" s="46"/>
      <c r="AY8" s="46">
        <f>データ!S6</f>
        <v>14.32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94.9</v>
      </c>
      <c r="S10" s="46"/>
      <c r="T10" s="46"/>
      <c r="U10" s="46"/>
      <c r="V10" s="46"/>
      <c r="W10" s="46"/>
      <c r="X10" s="46"/>
      <c r="Y10" s="46"/>
      <c r="Z10" s="80">
        <f>データ!P6</f>
        <v>1998</v>
      </c>
      <c r="AA10" s="80"/>
      <c r="AB10" s="80"/>
      <c r="AC10" s="80"/>
      <c r="AD10" s="80"/>
      <c r="AE10" s="80"/>
      <c r="AF10" s="80"/>
      <c r="AG10" s="80"/>
      <c r="AH10" s="2"/>
      <c r="AI10" s="80">
        <f>データ!T6</f>
        <v>2621</v>
      </c>
      <c r="AJ10" s="80"/>
      <c r="AK10" s="80"/>
      <c r="AL10" s="80"/>
      <c r="AM10" s="80"/>
      <c r="AN10" s="80"/>
      <c r="AO10" s="80"/>
      <c r="AP10" s="80"/>
      <c r="AQ10" s="46">
        <f>データ!U6</f>
        <v>31.24</v>
      </c>
      <c r="AR10" s="46"/>
      <c r="AS10" s="46"/>
      <c r="AT10" s="46"/>
      <c r="AU10" s="46"/>
      <c r="AV10" s="46"/>
      <c r="AW10" s="46"/>
      <c r="AX10" s="46"/>
      <c r="AY10" s="46">
        <f>データ!V6</f>
        <v>83.9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183822</v>
      </c>
      <c r="D6" s="31">
        <f t="shared" si="3"/>
        <v>47</v>
      </c>
      <c r="E6" s="31">
        <f t="shared" si="3"/>
        <v>1</v>
      </c>
      <c r="F6" s="31">
        <f t="shared" si="3"/>
        <v>0</v>
      </c>
      <c r="G6" s="31">
        <f t="shared" si="3"/>
        <v>0</v>
      </c>
      <c r="H6" s="31" t="str">
        <f t="shared" si="3"/>
        <v>福井県　池田町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94.9</v>
      </c>
      <c r="P6" s="32">
        <f t="shared" si="3"/>
        <v>1998</v>
      </c>
      <c r="Q6" s="32">
        <f t="shared" si="3"/>
        <v>2787</v>
      </c>
      <c r="R6" s="32">
        <f t="shared" si="3"/>
        <v>194.65</v>
      </c>
      <c r="S6" s="32">
        <f t="shared" si="3"/>
        <v>14.32</v>
      </c>
      <c r="T6" s="32">
        <f t="shared" si="3"/>
        <v>2621</v>
      </c>
      <c r="U6" s="32">
        <f t="shared" si="3"/>
        <v>31.24</v>
      </c>
      <c r="V6" s="32">
        <f t="shared" si="3"/>
        <v>83.9</v>
      </c>
      <c r="W6" s="33">
        <f>IF(W7="",NA(),W7)</f>
        <v>50.9</v>
      </c>
      <c r="X6" s="33">
        <f t="shared" ref="X6:AF6" si="4">IF(X7="",NA(),X7)</f>
        <v>52.49</v>
      </c>
      <c r="Y6" s="33">
        <f t="shared" si="4"/>
        <v>51.57</v>
      </c>
      <c r="Z6" s="33">
        <f t="shared" si="4"/>
        <v>57.79</v>
      </c>
      <c r="AA6" s="33">
        <f t="shared" si="4"/>
        <v>60.05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1392.87</v>
      </c>
      <c r="BE6" s="33">
        <f t="shared" ref="BE6:BM6" si="7">IF(BE7="",NA(),BE7)</f>
        <v>1311.68</v>
      </c>
      <c r="BF6" s="33">
        <f t="shared" si="7"/>
        <v>1253.8599999999999</v>
      </c>
      <c r="BG6" s="33">
        <f t="shared" si="7"/>
        <v>1147.8399999999999</v>
      </c>
      <c r="BH6" s="33">
        <f t="shared" si="7"/>
        <v>1072.72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45.29</v>
      </c>
      <c r="BP6" s="33">
        <f t="shared" ref="BP6:BX6" si="8">IF(BP7="",NA(),BP7)</f>
        <v>44.31</v>
      </c>
      <c r="BQ6" s="33">
        <f t="shared" si="8"/>
        <v>49.51</v>
      </c>
      <c r="BR6" s="33">
        <f t="shared" si="8"/>
        <v>50.65</v>
      </c>
      <c r="BS6" s="33">
        <f t="shared" si="8"/>
        <v>53.17</v>
      </c>
      <c r="BT6" s="33">
        <f t="shared" si="8"/>
        <v>56.46</v>
      </c>
      <c r="BU6" s="33">
        <f t="shared" si="8"/>
        <v>19.77</v>
      </c>
      <c r="BV6" s="33">
        <f t="shared" si="8"/>
        <v>34.25</v>
      </c>
      <c r="BW6" s="33">
        <f t="shared" si="8"/>
        <v>46.48</v>
      </c>
      <c r="BX6" s="33">
        <f t="shared" si="8"/>
        <v>40.6</v>
      </c>
      <c r="BY6" s="32" t="str">
        <f>IF(BY7="","",IF(BY7="-","【-】","【"&amp;SUBSTITUTE(TEXT(BY7,"#,##0.00"),"-","△")&amp;"】"))</f>
        <v>【33.35】</v>
      </c>
      <c r="BZ6" s="33">
        <f>IF(BZ7="",NA(),BZ7)</f>
        <v>278.11</v>
      </c>
      <c r="CA6" s="33">
        <f t="shared" ref="CA6:CI6" si="9">IF(CA7="",NA(),CA7)</f>
        <v>276.85000000000002</v>
      </c>
      <c r="CB6" s="33">
        <f t="shared" si="9"/>
        <v>246.94</v>
      </c>
      <c r="CC6" s="33">
        <f t="shared" si="9"/>
        <v>209.39</v>
      </c>
      <c r="CD6" s="33">
        <f t="shared" si="9"/>
        <v>238.46</v>
      </c>
      <c r="CE6" s="33">
        <f t="shared" si="9"/>
        <v>306.49</v>
      </c>
      <c r="CF6" s="33">
        <f t="shared" si="9"/>
        <v>878.73</v>
      </c>
      <c r="CG6" s="33">
        <f t="shared" si="9"/>
        <v>501.18</v>
      </c>
      <c r="CH6" s="33">
        <f t="shared" si="9"/>
        <v>376.61</v>
      </c>
      <c r="CI6" s="33">
        <f t="shared" si="9"/>
        <v>440.03</v>
      </c>
      <c r="CJ6" s="32" t="str">
        <f>IF(CJ7="","",IF(CJ7="-","【-】","【"&amp;SUBSTITUTE(TEXT(CJ7,"#,##0.00"),"-","△")&amp;"】"))</f>
        <v>【524.69】</v>
      </c>
      <c r="CK6" s="33">
        <f>IF(CK7="",NA(),CK7)</f>
        <v>52.99</v>
      </c>
      <c r="CL6" s="33">
        <f t="shared" ref="CL6:CT6" si="10">IF(CL7="",NA(),CL7)</f>
        <v>54.9</v>
      </c>
      <c r="CM6" s="33">
        <f t="shared" si="10"/>
        <v>55.9</v>
      </c>
      <c r="CN6" s="33">
        <f t="shared" si="10"/>
        <v>59.62</v>
      </c>
      <c r="CO6" s="33">
        <f t="shared" si="10"/>
        <v>57.56</v>
      </c>
      <c r="CP6" s="33">
        <f t="shared" si="10"/>
        <v>58.25</v>
      </c>
      <c r="CQ6" s="33">
        <f t="shared" si="10"/>
        <v>57.17</v>
      </c>
      <c r="CR6" s="33">
        <f t="shared" si="10"/>
        <v>57.55</v>
      </c>
      <c r="CS6" s="33">
        <f t="shared" si="10"/>
        <v>57.43</v>
      </c>
      <c r="CT6" s="33">
        <f t="shared" si="10"/>
        <v>57.29</v>
      </c>
      <c r="CU6" s="32" t="str">
        <f>IF(CU7="","",IF(CU7="-","【-】","【"&amp;SUBSTITUTE(TEXT(CU7,"#,##0.00"),"-","△")&amp;"】"))</f>
        <v>【57.58】</v>
      </c>
      <c r="CV6" s="33">
        <f>IF(CV7="",NA(),CV7)</f>
        <v>74.709999999999994</v>
      </c>
      <c r="CW6" s="33">
        <f t="shared" ref="CW6:DE6" si="11">IF(CW7="",NA(),CW7)</f>
        <v>72.87</v>
      </c>
      <c r="CX6" s="33">
        <f t="shared" si="11"/>
        <v>69.42</v>
      </c>
      <c r="CY6" s="33">
        <f t="shared" si="11"/>
        <v>76.3</v>
      </c>
      <c r="CZ6" s="33">
        <f t="shared" si="11"/>
        <v>65.84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0.16</v>
      </c>
      <c r="EG6" s="33">
        <f t="shared" si="14"/>
        <v>0.01</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183822</v>
      </c>
      <c r="D7" s="35">
        <v>47</v>
      </c>
      <c r="E7" s="35">
        <v>1</v>
      </c>
      <c r="F7" s="35">
        <v>0</v>
      </c>
      <c r="G7" s="35">
        <v>0</v>
      </c>
      <c r="H7" s="35" t="s">
        <v>93</v>
      </c>
      <c r="I7" s="35" t="s">
        <v>94</v>
      </c>
      <c r="J7" s="35" t="s">
        <v>95</v>
      </c>
      <c r="K7" s="35" t="s">
        <v>96</v>
      </c>
      <c r="L7" s="35" t="s">
        <v>97</v>
      </c>
      <c r="M7" s="36" t="s">
        <v>98</v>
      </c>
      <c r="N7" s="36" t="s">
        <v>99</v>
      </c>
      <c r="O7" s="36">
        <v>94.9</v>
      </c>
      <c r="P7" s="36">
        <v>1998</v>
      </c>
      <c r="Q7" s="36">
        <v>2787</v>
      </c>
      <c r="R7" s="36">
        <v>194.65</v>
      </c>
      <c r="S7" s="36">
        <v>14.32</v>
      </c>
      <c r="T7" s="36">
        <v>2621</v>
      </c>
      <c r="U7" s="36">
        <v>31.24</v>
      </c>
      <c r="V7" s="36">
        <v>83.9</v>
      </c>
      <c r="W7" s="36">
        <v>50.9</v>
      </c>
      <c r="X7" s="36">
        <v>52.49</v>
      </c>
      <c r="Y7" s="36">
        <v>51.57</v>
      </c>
      <c r="Z7" s="36">
        <v>57.79</v>
      </c>
      <c r="AA7" s="36">
        <v>60.05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1392.87</v>
      </c>
      <c r="BE7" s="36">
        <v>1311.68</v>
      </c>
      <c r="BF7" s="36">
        <v>1253.8599999999999</v>
      </c>
      <c r="BG7" s="36">
        <v>1147.8399999999999</v>
      </c>
      <c r="BH7" s="36">
        <v>1072.72</v>
      </c>
      <c r="BI7" s="36">
        <v>1124.6400000000001</v>
      </c>
      <c r="BJ7" s="36">
        <v>1108.26</v>
      </c>
      <c r="BK7" s="36">
        <v>1113.76</v>
      </c>
      <c r="BL7" s="36">
        <v>1125.69</v>
      </c>
      <c r="BM7" s="36">
        <v>1134.67</v>
      </c>
      <c r="BN7" s="36">
        <v>1242.9000000000001</v>
      </c>
      <c r="BO7" s="36">
        <v>45.29</v>
      </c>
      <c r="BP7" s="36">
        <v>44.31</v>
      </c>
      <c r="BQ7" s="36">
        <v>49.51</v>
      </c>
      <c r="BR7" s="36">
        <v>50.65</v>
      </c>
      <c r="BS7" s="36">
        <v>53.17</v>
      </c>
      <c r="BT7" s="36">
        <v>56.46</v>
      </c>
      <c r="BU7" s="36">
        <v>19.77</v>
      </c>
      <c r="BV7" s="36">
        <v>34.25</v>
      </c>
      <c r="BW7" s="36">
        <v>46.48</v>
      </c>
      <c r="BX7" s="36">
        <v>40.6</v>
      </c>
      <c r="BY7" s="36">
        <v>33.35</v>
      </c>
      <c r="BZ7" s="36">
        <v>278.11</v>
      </c>
      <c r="CA7" s="36">
        <v>276.85000000000002</v>
      </c>
      <c r="CB7" s="36">
        <v>246.94</v>
      </c>
      <c r="CC7" s="36">
        <v>209.39</v>
      </c>
      <c r="CD7" s="36">
        <v>238.46</v>
      </c>
      <c r="CE7" s="36">
        <v>306.49</v>
      </c>
      <c r="CF7" s="36">
        <v>878.73</v>
      </c>
      <c r="CG7" s="36">
        <v>501.18</v>
      </c>
      <c r="CH7" s="36">
        <v>376.61</v>
      </c>
      <c r="CI7" s="36">
        <v>440.03</v>
      </c>
      <c r="CJ7" s="36">
        <v>524.69000000000005</v>
      </c>
      <c r="CK7" s="36">
        <v>52.99</v>
      </c>
      <c r="CL7" s="36">
        <v>54.9</v>
      </c>
      <c r="CM7" s="36">
        <v>55.9</v>
      </c>
      <c r="CN7" s="36">
        <v>59.62</v>
      </c>
      <c r="CO7" s="36">
        <v>57.56</v>
      </c>
      <c r="CP7" s="36">
        <v>58.25</v>
      </c>
      <c r="CQ7" s="36">
        <v>57.17</v>
      </c>
      <c r="CR7" s="36">
        <v>57.55</v>
      </c>
      <c r="CS7" s="36">
        <v>57.43</v>
      </c>
      <c r="CT7" s="36">
        <v>57.29</v>
      </c>
      <c r="CU7" s="36">
        <v>57.58</v>
      </c>
      <c r="CV7" s="36">
        <v>74.709999999999994</v>
      </c>
      <c r="CW7" s="36">
        <v>72.87</v>
      </c>
      <c r="CX7" s="36">
        <v>69.42</v>
      </c>
      <c r="CY7" s="36">
        <v>76.3</v>
      </c>
      <c r="CZ7" s="36">
        <v>65.84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0.16</v>
      </c>
      <c r="EG7" s="36">
        <v>0.01</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ikeda144</cp:lastModifiedBy>
  <cp:lastPrinted>2017-02-16T00:26:41Z</cp:lastPrinted>
  <dcterms:created xsi:type="dcterms:W3CDTF">2016-12-02T02:17:41Z</dcterms:created>
  <dcterms:modified xsi:type="dcterms:W3CDTF">2017-02-16T00:30:02Z</dcterms:modified>
  <cp:category/>
</cp:coreProperties>
</file>