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291ikeda-my.sharepoint.com/personal/soumu_town_fukui-ikeda_lg_jp/Documents/総務財政課 代表/03_令和５年度/04_財政管理/15_通知・照会/予算決算/240314_令和4年度財政状況資料集の作成等について/【財政状況資料集】_183822_池田町_2022/"/>
    </mc:Choice>
  </mc:AlternateContent>
  <xr:revisionPtr revIDLastSave="10" documentId="13_ncr:1_{0FA23EBA-6D8F-4409-9306-4B91FBD8EFCC}" xr6:coauthVersionLast="47" xr6:coauthVersionMax="47" xr10:uidLastSave="{6F754C6B-72E2-4371-B84E-2EDF0BA244D1}"/>
  <bookViews>
    <workbookView xWindow="-289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5" i="10"/>
  <c r="CO34" i="10"/>
  <c r="CO35" i="10" s="1"/>
  <c r="CO36" i="10" s="1"/>
  <c r="BW34" i="10"/>
  <c r="BW35" i="10" s="1"/>
  <c r="BW36" i="10" s="1"/>
  <c r="BW37" i="10" s="1"/>
  <c r="BW38" i="10" s="1"/>
  <c r="BW39" i="10" s="1"/>
  <c r="BW40" i="10" s="1"/>
  <c r="BW41" i="10" s="1"/>
  <c r="BW42" i="10" s="1"/>
  <c r="BW43" i="10" s="1"/>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<sst xmlns="http://schemas.openxmlformats.org/spreadsheetml/2006/main" count="1098" uniqueCount="615">
  <si>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</si>
  <si>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</si>
  <si>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</si>
  <si>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</si>
  <si>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</si>
  <si>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</si>
  <si>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</si>
  <si>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</si>
  <si>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</si>
  <si>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</si>
  <si>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</si>
  <si>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</si>
  <si>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</si>
  <si>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</si>
  <si>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</si>
  <si>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</si>
  <si>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</si>
  <si>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</si>
  <si>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</si>
  <si>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</si>
  <si>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</si>
  <si>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</si>
  <si>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</si>
  <si>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</si>
  <si>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</si>
  <si>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</si>
  <si>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</si>
  <si>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</si>
  <si>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</si>
  <si>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</si>
  <si>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</si>
  <si>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</si>
  <si>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</si>
  <si>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</si>
  <si>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</si>
  <si>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</si>
  <si>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</si>
  <si>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</si>
  <si>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</si>
  <si>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</si>
  <si>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</si>
  <si>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</si>
  <si>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</si>
  <si>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</si>
  <si>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</si>
  <si>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</si>
  <si>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</si>
  <si>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</si>
  <si>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</si>
  <si>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</si>
  <si>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</si>
  <si>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</si>
  <si>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</si>
  <si>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</si>
  <si>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</si>
  <si>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</si>
  <si>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</si>
  <si>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</si>
  <si>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</si>
  <si>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</si>
  <si>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</si>
  <si>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</si>
  <si>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</si>
  <si>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</si>
  <si>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</si>
  <si>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</si>
  <si>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</si>
  <si>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</si>
  <si>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</si>
  <si>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</si>
  <si>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</si>
  <si>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</si>
  <si>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</si>
  <si>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</si>
  <si>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</si>
  <si>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</si>
  <si>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</si>
  <si>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</si>
  <si>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</si>
  <si>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</si>
  <si>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</si>
  <si>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</si>
  <si>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</si>
  <si>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</si>
  <si>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</si>
  <si>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</si>
  <si>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</si>
  <si>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</si>
  <si>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</si>
  <si>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</si>
  <si>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</si>
  <si>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</si>
  <si>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</si>
  <si>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</si>
  <si>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</si>
  <si>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</si>
  <si>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</si>
  <si>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</si>
  <si>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</si>
  <si>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</si>
  <si>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</si>
  <si>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</si>
  <si>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</si>
  <si>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</si>
  <si>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</si>
  <si>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</si>
  <si>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</si>
  <si>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</si>
  <si>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</si>
  <si>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</si>
  <si>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</si>
  <si>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</si>
  <si>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</si>
  <si>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</si>
  <si>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</si>
  <si>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</si>
  <si>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</si>
  <si>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</si>
  <si>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</si>
  <si>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</si>
  <si>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</si>
  <si>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</si>
  <si>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</si>
  <si>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</si>
  <si>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</si>
  <si>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</si>
  <si>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</si>
  <si>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</si>
  <si>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</si>
  <si>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</si>
  <si>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</si>
  <si>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</si>
  <si>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</si>
  <si>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</si>
  <si>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</si>
  <si>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</si>
  <si>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</si>
  <si>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</si>
  <si>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</si>
  <si>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</si>
  <si>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</si>
  <si>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</si>
  <si>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</si>
  <si>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</si>
  <si>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</si>
  <si>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</si>
  <si>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</si>
  <si>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</si>
  <si>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</si>
  <si>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</si>
  <si>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</si>
  <si>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</si>
  <si>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</si>
  <si>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</si>
  <si>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</si>
  <si>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</si>
  <si>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</si>
  <si>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</si>
  <si>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</si>
  <si>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</si>
  <si>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</si>
  <si>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</si>
  <si>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</si>
  <si>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</si>
  <si>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</si>
  <si>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</si>
  <si>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</si>
  <si>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</si>
  <si>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</si>
  <si>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</si>
  <si>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</si>
  <si>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</si>
  <si>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</si>
  <si>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</si>
  <si>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</si>
  <si>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</si>
  <si>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</si>
  <si>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</si>
  <si>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</si>
  <si>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</si>
  <si>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</si>
  <si>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</si>
  <si>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</si>
  <si>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</si>
  <si>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</si>
  <si>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</si>
  <si>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</si>
  <si>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</si>
  <si>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</si>
  <si>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</si>
  <si>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</si>
  <si>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</si>
  <si>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</si>
  <si>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</si>
  <si>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</si>
  <si>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</si>
  <si>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</si>
  <si>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</si>
  <si>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</si>
  <si>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</si>
  <si>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</si>
  <si>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</si>
  <si>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</si>
  <si>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</si>
  <si>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</si>
  <si>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</si>
  <si>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</si>
  <si>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</si>
  <si>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</si>
  <si>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</si>
  <si>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</si>
  <si>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</si>
  <si>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</si>
  <si>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</si>
  <si>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</si>
  <si>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</si>
  <si>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</si>
  <si>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</si>
  <si>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</si>
  <si>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</si>
  <si>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</si>
  <si>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福井県池田町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</si>
  <si>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</si>
  <si>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</si>
  <si>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</si>
  <si>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</si>
  <si>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</si>
  <si>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</si>
  <si>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</si>
  <si>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</si>
  <si>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</si>
  <si>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</si>
  <si>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</si>
  <si>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</si>
  <si>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</si>
  <si>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</si>
  <si>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</si>
  <si>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</si>
  <si>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</si>
  <si>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</si>
  <si>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</si>
  <si>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</si>
  <si>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</si>
  <si>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</si>
  <si>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</si>
  <si>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</si>
  <si>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</si>
  <si>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</si>
  <si>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</si>
  <si>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</si>
  <si>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</si>
  <si>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</si>
  <si>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</si>
  <si>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</si>
  <si>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</si>
  <si>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</si>
  <si>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</si>
  <si>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</si>
  <si>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</si>
  <si>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</si>
  <si>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</si>
  <si>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</si>
  <si>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</si>
  <si>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</si>
  <si>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</si>
  <si>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</si>
  <si>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</si>
  <si>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</si>
  <si>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</si>
  <si>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</si>
  <si>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</si>
  <si>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</si>
  <si>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</si>
  <si>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</si>
  <si>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</si>
  <si>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</si>
  <si>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</si>
  <si>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</si>
  <si>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</si>
  <si>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</si>
  <si>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</si>
  <si>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</si>
  <si>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</si>
  <si>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</si>
  <si>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</si>
  <si>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</si>
  <si>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</si>
  <si>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</si>
  <si>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</si>
  <si>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</si>
  <si>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</si>
  <si>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</si>
  <si>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</si>
  <si>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</si>
  <si>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</si>
  <si>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</si>
  <si>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</si>
  <si>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</si>
  <si>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</si>
  <si>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</si>
  <si>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</si>
  <si>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</si>
  <si>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</si>
  <si>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</si>
  <si>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</si>
  <si>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</si>
  <si>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</si>
  <si>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</si>
  <si>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</si>
  <si>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</si>
  <si>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</si>
  <si>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</si>
  <si>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</si>
  <si>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</si>
  <si>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</si>
  <si>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</si>
  <si>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</si>
  <si>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</si>
  <si>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</si>
  <si>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</si>
  <si>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</si>
  <si>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</si>
  <si>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</si>
  <si>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</si>
  <si>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</si>
  <si>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</si>
  <si>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</si>
  <si>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</si>
  <si>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</si>
  <si>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</si>
  <si>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</si>
  <si>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</si>
  <si>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</si>
  <si>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</si>
  <si>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</si>
  <si>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</si>
  <si>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</si>
  <si>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</si>
  <si>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</si>
  <si>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</si>
  <si>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</si>
  <si>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</si>
  <si>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</si>
  <si>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</si>
  <si>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</si>
  <si>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</si>
  <si>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</si>
  <si>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</si>
  <si>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</si>
  <si>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</si>
  <si>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</si>
  <si>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</si>
  <si>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</si>
  <si>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</si>
  <si>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</si>
  <si>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</si>
  <si>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</si>
  <si>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</si>
  <si>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</si>
  <si>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</si>
  <si>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</si>
  <si>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</si>
  <si>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</si>
  <si>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</si>
  <si>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</si>
  <si>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</si>
  <si>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</si>
  <si>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</si>
  <si>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</si>
  <si>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</si>
  <si>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</si>
  <si>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</si>
  <si>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</si>
  <si>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</si>
  <si>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福井県池田町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</si>
  <si>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</si>
  <si>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</si>
  <si>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</si>
  <si>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</si>
  <si>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</si>
  <si>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</si>
  <si>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</si>
  <si>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</si>
  <si>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</si>
  <si>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</si>
  <si>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</si>
  <si>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</si>
  <si>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</si>
  <si>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</si>
  <si>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</si>
  <si>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</si>
  <si>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</si>
  <si>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</si>
  <si>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</si>
  <si>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</si>
  <si>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</si>
  <si>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</si>
  <si>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</si>
  <si>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</si>
  <si>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</si>
  <si>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</si>
  <si>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</si>
  <si>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</si>
  <si>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</si>
  <si>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</si>
  <si>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</si>
  <si>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</si>
  <si>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</si>
  <si>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</si>
  <si>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池田町国民健康保険特別会計</t>
    <phoneticPr fontId="5"/>
  </si>
  <si>
    <t>池田町介護保険特別会計（保険事業勘定）</t>
    <phoneticPr fontId="5"/>
  </si>
  <si>
    <t>池田町介護保健特別会計（介護サービス事業勘定）</t>
    <phoneticPr fontId="5"/>
  </si>
  <si>
    <t>-</t>
    <phoneticPr fontId="5"/>
  </si>
  <si>
    <t>池田町後期高齢者医療特別会計</t>
    <phoneticPr fontId="5"/>
  </si>
  <si>
    <t>池田町簡易水道特別会計</t>
    <phoneticPr fontId="5"/>
  </si>
  <si>
    <t>法非適用企業</t>
    <phoneticPr fontId="5"/>
  </si>
  <si>
    <t>池田町下水道事業特別会計</t>
    <phoneticPr fontId="5"/>
  </si>
  <si>
    <t>池田町農業集落排水事業特別会計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</si>
  <si>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</si>
  <si>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</si>
  <si>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</si>
  <si>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</si>
  <si>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</si>
  <si>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</si>
  <si>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</si>
  <si>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</si>
  <si>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</si>
  <si>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</si>
  <si>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</si>
  <si>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</si>
  <si>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</si>
  <si>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</si>
  <si>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</si>
  <si>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</si>
  <si>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</si>
  <si>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</si>
  <si>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</si>
  <si>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</si>
  <si>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</si>
  <si>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</si>
  <si>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</si>
  <si>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</si>
  <si>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</si>
  <si>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</si>
  <si>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</si>
  <si>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</si>
  <si>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</si>
  <si>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</si>
  <si>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</si>
  <si>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</si>
  <si>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</si>
  <si>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</si>
  <si>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</si>
  <si>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</si>
  <si>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</si>
  <si>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</si>
  <si>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</si>
  <si>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</si>
  <si>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</si>
  <si>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</si>
  <si>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</si>
  <si>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</si>
  <si>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</si>
  <si>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</si>
  <si>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</si>
  <si>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</si>
  <si>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</si>
  <si>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</si>
  <si>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</si>
  <si>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</si>
  <si>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</si>
  <si>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</si>
  <si>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</si>
  <si>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</si>
  <si>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</si>
  <si>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</si>
  <si>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</si>
  <si>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</si>
  <si>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</si>
  <si>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</si>
  <si>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</si>
  <si>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池田町簡易水道特別会計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</si>
  <si>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</si>
  <si>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</si>
  <si>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池田町下水道事業特別会計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</si>
  <si>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</si>
  <si>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池田町農業集落排水事業特別会計</t>
    <phoneticPr fontId="5"/>
  </si>
  <si>
    <t>(Ｆ)</t>
    <phoneticPr fontId="5"/>
  </si>
  <si>
    <t>池田町介護保険特別会計（介護サービス事業勘定）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</si>
  <si>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</si>
  <si>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</si>
  <si>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</si>
  <si>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</si>
  <si>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</si>
  <si>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</si>
  <si>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</si>
  <si>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</si>
  <si>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</si>
  <si>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</si>
  <si>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</si>
  <si>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</si>
  <si>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</si>
  <si>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</si>
  <si>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</si>
  <si>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</si>
  <si>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</si>
  <si>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</si>
  <si>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</si>
  <si>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</si>
  <si>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</si>
  <si>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</si>
  <si>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</si>
  <si>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</si>
  <si>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</si>
  <si>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</si>
  <si>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</si>
  <si>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</si>
  <si>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</si>
  <si>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</si>
  <si>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</si>
  <si>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</si>
  <si>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</si>
  <si>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</si>
  <si>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</si>
  <si>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</si>
  <si>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</si>
  <si>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</si>
  <si>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</si>
  <si>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</si>
  <si>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</si>
  <si>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</si>
  <si>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</si>
  <si>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</si>
  <si>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</si>
  <si>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</si>
  <si>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</si>
  <si>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</si>
  <si>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</si>
  <si>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</si>
  <si>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</si>
  <si>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</si>
  <si>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</si>
  <si>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</si>
  <si>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</si>
  <si>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</si>
  <si>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</si>
  <si>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</si>
  <si>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</si>
  <si>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</si>
  <si>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</si>
  <si>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</si>
  <si>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</si>
  <si>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</si>
  <si>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</si>
  <si>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</si>
  <si>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</si>
  <si>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</si>
  <si>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</si>
  <si>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</si>
  <si>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</si>
  <si>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</si>
  <si>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</si>
  <si>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</si>
  <si>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</si>
  <si>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</si>
  <si>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</si>
  <si>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</si>
  <si>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</si>
  <si>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</si>
  <si>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</si>
  <si>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</si>
  <si>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</si>
  <si>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</si>
  <si>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</si>
  <si>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</si>
  <si>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</si>
  <si>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10.62</t>
  </si>
  <si>
    <t>▲ 0.63</t>
  </si>
  <si>
    <t>一般会計</t>
  </si>
  <si>
    <t>池田町介護保険特別会計（保険事業勘定）</t>
  </si>
  <si>
    <t>池田町国民健康保健診療施設特別会計</t>
  </si>
  <si>
    <t>池田町国民健康保険特別会計</t>
  </si>
  <si>
    <t>池田町後期高齢者医療特別会計</t>
  </si>
  <si>
    <t>池田町簡易水道特別会計</t>
  </si>
  <si>
    <t>池田町農業集落排水事業特別会計</t>
  </si>
  <si>
    <t>池田町下水道事業特別会計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</si>
  <si>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</si>
  <si>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</si>
  <si>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</si>
  <si>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</si>
  <si>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</si>
  <si>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</si>
  <si>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</si>
  <si>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</si>
  <si>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(池田町観光施設整備基金(R04年度末現在))</t>
    <phoneticPr fontId="2"/>
  </si>
  <si>
    <t>(池田町庁舎建設基金(R04年度末現在))</t>
    <rPh sb="1" eb="3">
      <t>イケダ</t>
    </rPh>
    <rPh sb="3" eb="4">
      <t>マチ</t>
    </rPh>
    <rPh sb="4" eb="6">
      <t>チョウシャ</t>
    </rPh>
    <rPh sb="6" eb="8">
      <t>ケンセツ</t>
    </rPh>
    <rPh sb="8" eb="10">
      <t>キキン</t>
    </rPh>
    <phoneticPr fontId="5"/>
  </si>
  <si>
    <t>(池田町教育文化施設整備基金(R04年度末現在))</t>
    <rPh sb="1" eb="3">
      <t>イケダ</t>
    </rPh>
    <rPh sb="3" eb="4">
      <t>マチ</t>
    </rPh>
    <rPh sb="4" eb="6">
      <t>キョウイク</t>
    </rPh>
    <rPh sb="6" eb="8">
      <t>ブンカ</t>
    </rPh>
    <rPh sb="8" eb="10">
      <t>シセツ</t>
    </rPh>
    <rPh sb="10" eb="12">
      <t>セイビ</t>
    </rPh>
    <rPh sb="12" eb="14">
      <t>キキン</t>
    </rPh>
    <phoneticPr fontId="2"/>
  </si>
  <si>
    <t>(池田町森林環境譲与税基金(R04年度末現在))</t>
    <rPh sb="1" eb="3">
      <t>イケダ</t>
    </rPh>
    <rPh sb="3" eb="4">
      <t>マチ</t>
    </rPh>
    <rPh sb="4" eb="6">
      <t>シンリン</t>
    </rPh>
    <rPh sb="6" eb="8">
      <t>カンキョウ</t>
    </rPh>
    <rPh sb="8" eb="10">
      <t>ジョウヨ</t>
    </rPh>
    <rPh sb="10" eb="11">
      <t>ゼイ</t>
    </rPh>
    <rPh sb="11" eb="13">
      <t>キキン</t>
    </rPh>
    <phoneticPr fontId="2"/>
  </si>
  <si>
    <t>(池田町福祉基金(R04年度末現在))</t>
    <rPh sb="1" eb="3">
      <t>イケダ</t>
    </rPh>
    <rPh sb="3" eb="4">
      <t>マチ</t>
    </rPh>
    <rPh sb="4" eb="6">
      <t>フクシ</t>
    </rPh>
    <rPh sb="6" eb="8">
      <t>キキン</t>
    </rPh>
    <phoneticPr fontId="2"/>
  </si>
  <si>
    <t>池田町国民健康保険診療施設特別会計</t>
    <rPh sb="7" eb="9">
      <t>ホケン</t>
    </rPh>
    <phoneticPr fontId="5"/>
  </si>
  <si>
    <t>-</t>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</si>
  <si>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</si>
  <si>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</si>
  <si>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</si>
  <si>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</si>
  <si>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鯖江広域衛生施設組合</t>
    <rPh sb="0" eb="2">
      <t>サバエ</t>
    </rPh>
    <rPh sb="2" eb="4">
      <t>コウイキ</t>
    </rPh>
    <rPh sb="4" eb="6">
      <t>エイセイ</t>
    </rPh>
    <rPh sb="6" eb="8">
      <t>シセツ</t>
    </rPh>
    <rPh sb="8" eb="10">
      <t>クミアイ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</si>
  <si>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</si>
  <si>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</si>
  <si>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福井県後期高齢者医療広域連合　　　　　　　　　</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</si>
  <si>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</si>
  <si>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公立丹南病院組合</t>
    <rPh sb="0" eb="2">
      <t>コウリツ</t>
    </rPh>
    <rPh sb="2" eb="4">
      <t>タンナン</t>
    </rPh>
    <rPh sb="4" eb="6">
      <t>ビョウイン</t>
    </rPh>
    <rPh sb="6" eb="8">
      <t>クミアイ</t>
    </rPh>
    <phoneticPr fontId="2"/>
  </si>
  <si>
    <t>池田屋</t>
    <rPh sb="0" eb="2">
      <t>イケダ</t>
    </rPh>
    <rPh sb="2" eb="3">
      <t>ヤ</t>
    </rPh>
    <phoneticPr fontId="2"/>
  </si>
  <si>
    <t>池田町農業公社</t>
    <rPh sb="0" eb="2">
      <t>イケダ</t>
    </rPh>
    <rPh sb="2" eb="3">
      <t>マチ</t>
    </rPh>
    <rPh sb="3" eb="5">
      <t>ノウギョウ</t>
    </rPh>
    <rPh sb="5" eb="7">
      <t>コウシャ</t>
    </rPh>
    <phoneticPr fontId="2"/>
  </si>
  <si>
    <t>まちUPいけだ</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</si>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</sst>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EB9D-44D9-8955-472133DADA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259138</c:v>
                </c:pt>
                <c:pt idx="1">
                  <c:v>276674</c:v>
                </c:pt>
                <c:pt idx="2">
                  <c:v>331505</c:v>
                </c:pt>
                <c:pt idx="3">
                  <c:v>205575</c:v>
                </c:pt>
                <c:pt idx="4">
                  <c:v>588600</c:v>
                </c:pt>
              </c:numCache>
            </c:numRef>
          </c:val>
          <c:smooth val="0"/>
          <c:extLst>
            <c:ext xmlns:c16="http://schemas.microsoft.com/office/drawing/2014/chart" uri="{C3380CC4-5D6E-409C-BE32-E72D297353CC}">
              <c16:uniqueId val="{00000001-EB9D-44D9-8955-472133DADA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11.01</c:v>
                </c:pt>
                <c:pt idx="1">
                  <c:v>17.690000000000001</c:v>
                </c:pt>
                <c:pt idx="2">
                  <c:v>18.97</c:v>
                </c:pt>
                <c:pt idx="3">
                  <c:v>25.24</c:v>
                </c:pt>
                <c:pt idx="4">
                  <c:v>24.4</c:v>
                </c:pt>
              </c:numCache>
            </c:numRef>
          </c:val>
          <c:extLst>
            <c:ext xmlns:c16="http://schemas.microsoft.com/office/drawing/2014/chart" uri="{C3380CC4-5D6E-409C-BE32-E72D297353CC}">
              <c16:uniqueId val="{00000000-1A97-4933-832D-89F1734945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67.2</c:v>
                </c:pt>
                <c:pt idx="1">
                  <c:v>68.260000000000005</c:v>
                </c:pt>
                <c:pt idx="2">
                  <c:v>65.02</c:v>
                </c:pt>
                <c:pt idx="3">
                  <c:v>59.19</c:v>
                </c:pt>
                <c:pt idx="4">
                  <c:v>60.38</c:v>
                </c:pt>
              </c:numCache>
            </c:numRef>
          </c:val>
          <c:extLst>
            <c:ext xmlns:c16="http://schemas.microsoft.com/office/drawing/2014/chart" uri="{C3380CC4-5D6E-409C-BE32-E72D297353CC}">
              <c16:uniqueId val="{00000001-1A97-4933-832D-89F1734945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-10.62</c:v>
                </c:pt>
                <c:pt idx="1">
                  <c:v>7.34</c:v>
                </c:pt>
                <c:pt idx="2">
                  <c:v>2.82</c:v>
                </c:pt>
                <c:pt idx="3">
                  <c:v>8.61</c:v>
                </c:pt>
                <c:pt idx="4">
                  <c:v>-0.63</c:v>
                </c:pt>
              </c:numCache>
            </c:numRef>
          </c:val>
          <c:smooth val="0"/>
          <c:extLst>
            <c:ext xmlns:c16="http://schemas.microsoft.com/office/drawing/2014/chart" uri="{C3380CC4-5D6E-409C-BE32-E72D297353CC}">
              <c16:uniqueId val="{00000002-1A97-4933-832D-89F1734945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1E1-4416-A458-C8A9952639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E1-4416-A458-C8A99526391E}"/>
            </c:ext>
          </c:extLst>
        </c:ser>
        <c:ser>
          <c:idx val="2"/>
          <c:order val="2"/>
          <c:tx>
            <c:strRef>
              <c:f>データシート!$A$29</c:f>
              <c:strCache>
                <c:ptCount val="1"/>
                <c:pt idx="0">
                  <c:v>池田町下水道事業特別会計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E1E1-4416-A458-C8A99526391E}"/>
            </c:ext>
          </c:extLst>
        </c:ser>
        <c:ser>
          <c:idx val="3"/>
          <c:order val="3"/>
          <c:tx>
            <c:strRef>
              <c:f>データシート!$A$30</c:f>
              <c:strCache>
                <c:ptCount val="1"/>
                <c:pt idx="0">
                  <c:v>池田町農業集落排水事業特別会計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E1-4416-A458-C8A99526391E}"/>
            </c:ext>
          </c:extLst>
        </c:ser>
        <c:ser>
          <c:idx val="4"/>
          <c:order val="4"/>
          <c:tx>
            <c:strRef>
              <c:f>データシート!$A$31</c:f>
              <c:strCache>
                <c:ptCount val="1"/>
                <c:pt idx="0">
                  <c:v>池田町簡易水道特別会計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c:v>
                </c:pt>
                <c:pt idx="4">
                  <c:v>#N/A</c:v>
                </c:pt>
                <c:pt idx="5">
                  <c:v>0.04</c:v>
                </c:pt>
                <c:pt idx="6">
                  <c:v>#N/A</c:v>
                </c:pt>
                <c:pt idx="7">
                  <c:v>0</c:v>
                </c:pt>
                <c:pt idx="8">
                  <c:v>#N/A</c:v>
                </c:pt>
                <c:pt idx="9">
                  <c:v>0.02</c:v>
                </c:pt>
              </c:numCache>
            </c:numRef>
          </c:val>
          <c:extLst>
            <c:ext xmlns:c16="http://schemas.microsoft.com/office/drawing/2014/chart" uri="{C3380CC4-5D6E-409C-BE32-E72D297353CC}">
              <c16:uniqueId val="{00000004-E1E1-4416-A458-C8A99526391E}"/>
            </c:ext>
          </c:extLst>
        </c:ser>
        <c:ser>
          <c:idx val="5"/>
          <c:order val="5"/>
          <c:tx>
            <c:strRef>
              <c:f>データシート!$A$32</c:f>
              <c:strCache>
                <c:ptCount val="1"/>
                <c:pt idx="0">
                  <c:v>池田町後期高齢者医療特別会計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5-E1E1-4416-A458-C8A99526391E}"/>
            </c:ext>
          </c:extLst>
        </c:ser>
        <c:ser>
          <c:idx val="6"/>
          <c:order val="6"/>
          <c:tx>
            <c:strRef>
              <c:f>データシート!$A$33</c:f>
              <c:strCache>
                <c:ptCount val="1"/>
                <c:pt idx="0">
                  <c:v>池田町国民健康保険特別会計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0.38</c:v>
                </c:pt>
                <c:pt idx="4">
                  <c:v>#N/A</c:v>
                </c:pt>
                <c:pt idx="5">
                  <c:v>7.0000000000000007E-2</c:v>
                </c:pt>
                <c:pt idx="6">
                  <c:v>#N/A</c:v>
                </c:pt>
                <c:pt idx="7">
                  <c:v>0.56000000000000005</c:v>
                </c:pt>
                <c:pt idx="8">
                  <c:v>#N/A</c:v>
                </c:pt>
                <c:pt idx="9">
                  <c:v>0.22</c:v>
                </c:pt>
              </c:numCache>
            </c:numRef>
          </c:val>
          <c:extLst>
            <c:ext xmlns:c16="http://schemas.microsoft.com/office/drawing/2014/chart" uri="{C3380CC4-5D6E-409C-BE32-E72D297353CC}">
              <c16:uniqueId val="{00000006-E1E1-4416-A458-C8A99526391E}"/>
            </c:ext>
          </c:extLst>
        </c:ser>
        <c:ser>
          <c:idx val="7"/>
          <c:order val="7"/>
          <c:tx>
            <c:strRef>
              <c:f>データシート!$A$34</c:f>
              <c:strCache>
                <c:ptCount val="1"/>
                <c:pt idx="0">
                  <c:v>池田町国民健康保健診療施設特別会計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0.77</c:v>
                </c:pt>
                <c:pt idx="4">
                  <c:v>#N/A</c:v>
                </c:pt>
                <c:pt idx="5">
                  <c:v>0.4</c:v>
                </c:pt>
                <c:pt idx="6">
                  <c:v>#N/A</c:v>
                </c:pt>
                <c:pt idx="7">
                  <c:v>0.68</c:v>
                </c:pt>
                <c:pt idx="8">
                  <c:v>#N/A</c:v>
                </c:pt>
                <c:pt idx="9">
                  <c:v>1.0900000000000001</c:v>
                </c:pt>
              </c:numCache>
            </c:numRef>
          </c:val>
          <c:extLst>
            <c:ext xmlns:c16="http://schemas.microsoft.com/office/drawing/2014/chart" uri="{C3380CC4-5D6E-409C-BE32-E72D297353CC}">
              <c16:uniqueId val="{00000007-E1E1-4416-A458-C8A99526391E}"/>
            </c:ext>
          </c:extLst>
        </c:ser>
        <c:ser>
          <c:idx val="8"/>
          <c:order val="8"/>
          <c:tx>
            <c:strRef>
              <c:f>データシート!$A$35</c:f>
              <c:strCache>
                <c:ptCount val="1"/>
                <c:pt idx="0">
                  <c:v>池田町介護保険特別会計（保険事業勘定）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0.94</c:v>
                </c:pt>
                <c:pt idx="2">
                  <c:v>#N/A</c:v>
                </c:pt>
                <c:pt idx="3">
                  <c:v>1.26</c:v>
                </c:pt>
                <c:pt idx="4">
                  <c:v>#N/A</c:v>
                </c:pt>
                <c:pt idx="5">
                  <c:v>1.64</c:v>
                </c:pt>
                <c:pt idx="6">
                  <c:v>#N/A</c:v>
                </c:pt>
                <c:pt idx="7">
                  <c:v>1.94</c:v>
                </c:pt>
                <c:pt idx="8">
                  <c:v>#N/A</c:v>
                </c:pt>
                <c:pt idx="9">
                  <c:v>2.84</c:v>
                </c:pt>
              </c:numCache>
            </c:numRef>
          </c:val>
          <c:extLst>
            <c:ext xmlns:c16="http://schemas.microsoft.com/office/drawing/2014/chart" uri="{C3380CC4-5D6E-409C-BE32-E72D297353CC}">
              <c16:uniqueId val="{00000008-E1E1-4416-A458-C8A9952639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11.01</c:v>
                </c:pt>
                <c:pt idx="2">
                  <c:v>#N/A</c:v>
                </c:pt>
                <c:pt idx="3">
                  <c:v>17.68</c:v>
                </c:pt>
                <c:pt idx="4">
                  <c:v>#N/A</c:v>
                </c:pt>
                <c:pt idx="5">
                  <c:v>18.97</c:v>
                </c:pt>
                <c:pt idx="6">
                  <c:v>#N/A</c:v>
                </c:pt>
                <c:pt idx="7">
                  <c:v>25.23</c:v>
                </c:pt>
                <c:pt idx="8">
                  <c:v>#N/A</c:v>
                </c:pt>
                <c:pt idx="9">
                  <c:v>24.4</c:v>
                </c:pt>
              </c:numCache>
            </c:numRef>
          </c:val>
          <c:extLst>
            <c:ext xmlns:c16="http://schemas.microsoft.com/office/drawing/2014/chart" uri="{C3380CC4-5D6E-409C-BE32-E72D297353CC}">
              <c16:uniqueId val="{00000009-E1E1-4416-A458-C8A9952639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446</c:v>
                </c:pt>
                <c:pt idx="5">
                  <c:v>442</c:v>
                </c:pt>
                <c:pt idx="8">
                  <c:v>455</c:v>
                </c:pt>
                <c:pt idx="11">
                  <c:v>474</c:v>
                </c:pt>
                <c:pt idx="14">
                  <c:v>500</c:v>
                </c:pt>
              </c:numCache>
            </c:numRef>
          </c:val>
          <c:extLst>
            <c:ext xmlns:c16="http://schemas.microsoft.com/office/drawing/2014/chart" uri="{C3380CC4-5D6E-409C-BE32-E72D297353CC}">
              <c16:uniqueId val="{00000000-955A-4C3E-B4F4-72B57E38B7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5A-4C3E-B4F4-72B57E38B7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5A-4C3E-B4F4-72B57E38B7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13</c:v>
                </c:pt>
                <c:pt idx="6">
                  <c:v>12</c:v>
                </c:pt>
                <c:pt idx="9">
                  <c:v>13</c:v>
                </c:pt>
                <c:pt idx="12">
                  <c:v>16</c:v>
                </c:pt>
              </c:numCache>
            </c:numRef>
          </c:val>
          <c:extLst>
            <c:ext xmlns:c16="http://schemas.microsoft.com/office/drawing/2014/chart" uri="{C3380CC4-5D6E-409C-BE32-E72D297353CC}">
              <c16:uniqueId val="{00000003-955A-4C3E-B4F4-72B57E38B7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131</c:v>
                </c:pt>
                <c:pt idx="3">
                  <c:v>132</c:v>
                </c:pt>
                <c:pt idx="6">
                  <c:v>136</c:v>
                </c:pt>
                <c:pt idx="9">
                  <c:v>144</c:v>
                </c:pt>
                <c:pt idx="12">
                  <c:v>165</c:v>
                </c:pt>
              </c:numCache>
            </c:numRef>
          </c:val>
          <c:extLst>
            <c:ext xmlns:c16="http://schemas.microsoft.com/office/drawing/2014/chart" uri="{C3380CC4-5D6E-409C-BE32-E72D297353CC}">
              <c16:uniqueId val="{00000004-955A-4C3E-B4F4-72B57E38B7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5A-4C3E-B4F4-72B57E38B7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5A-4C3E-B4F4-72B57E38B7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384</c:v>
                </c:pt>
                <c:pt idx="3">
                  <c:v>395</c:v>
                </c:pt>
                <c:pt idx="6">
                  <c:v>406</c:v>
                </c:pt>
                <c:pt idx="9">
                  <c:v>433</c:v>
                </c:pt>
                <c:pt idx="12">
                  <c:v>476</c:v>
                </c:pt>
              </c:numCache>
            </c:numRef>
          </c:val>
          <c:extLst>
            <c:ext xmlns:c16="http://schemas.microsoft.com/office/drawing/2014/chart" uri="{C3380CC4-5D6E-409C-BE32-E72D297353CC}">
              <c16:uniqueId val="{00000007-955A-4C3E-B4F4-72B57E38B7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c:v>
                </c:pt>
                <c:pt idx="2">
                  <c:v>#N/A</c:v>
                </c:pt>
                <c:pt idx="3">
                  <c:v>#N/A</c:v>
                </c:pt>
                <c:pt idx="4">
                  <c:v>98</c:v>
                </c:pt>
                <c:pt idx="5">
                  <c:v>#N/A</c:v>
                </c:pt>
                <c:pt idx="6">
                  <c:v>#N/A</c:v>
                </c:pt>
                <c:pt idx="7">
                  <c:v>99</c:v>
                </c:pt>
                <c:pt idx="8">
                  <c:v>#N/A</c:v>
                </c:pt>
                <c:pt idx="9">
                  <c:v>#N/A</c:v>
                </c:pt>
                <c:pt idx="10">
                  <c:v>116</c:v>
                </c:pt>
                <c:pt idx="11">
                  <c:v>#N/A</c:v>
                </c:pt>
                <c:pt idx="12">
                  <c:v>#N/A</c:v>
                </c:pt>
                <c:pt idx="13">
                  <c:v>157</c:v>
                </c:pt>
                <c:pt idx="14">
                  <c:v>#N/A</c:v>
                </c:pt>
              </c:numCache>
            </c:numRef>
          </c:val>
          <c:smooth val="0"/>
          <c:extLst>
            <c:ext xmlns:c16="http://schemas.microsoft.com/office/drawing/2014/chart" uri="{C3380CC4-5D6E-409C-BE32-E72D297353CC}">
              <c16:uniqueId val="{00000008-955A-4C3E-B4F4-72B57E38B7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3874</c:v>
                </c:pt>
                <c:pt idx="5">
                  <c:v>3887</c:v>
                </c:pt>
                <c:pt idx="8">
                  <c:v>3960</c:v>
                </c:pt>
                <c:pt idx="11">
                  <c:v>3754</c:v>
                </c:pt>
                <c:pt idx="14">
                  <c:v>4148</c:v>
                </c:pt>
              </c:numCache>
            </c:numRef>
          </c:val>
          <c:extLst>
            <c:ext xmlns:c16="http://schemas.microsoft.com/office/drawing/2014/chart" uri="{C3380CC4-5D6E-409C-BE32-E72D297353CC}">
              <c16:uniqueId val="{00000000-332A-4267-B11D-56D1CD62AE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34</c:v>
                </c:pt>
                <c:pt idx="8">
                  <c:v>85</c:v>
                </c:pt>
                <c:pt idx="11">
                  <c:v>71</c:v>
                </c:pt>
                <c:pt idx="14">
                  <c:v>215</c:v>
                </c:pt>
              </c:numCache>
            </c:numRef>
          </c:val>
          <c:extLst>
            <c:ext xmlns:c16="http://schemas.microsoft.com/office/drawing/2014/chart" uri="{C3380CC4-5D6E-409C-BE32-E72D297353CC}">
              <c16:uniqueId val="{00000001-332A-4267-B11D-56D1CD62AE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3218</c:v>
                </c:pt>
                <c:pt idx="5">
                  <c:v>3240</c:v>
                </c:pt>
                <c:pt idx="8">
                  <c:v>3367</c:v>
                </c:pt>
                <c:pt idx="11">
                  <c:v>3498</c:v>
                </c:pt>
                <c:pt idx="14">
                  <c:v>3577</c:v>
                </c:pt>
              </c:numCache>
            </c:numRef>
          </c:val>
          <c:extLst>
            <c:ext xmlns:c16="http://schemas.microsoft.com/office/drawing/2014/chart" uri="{C3380CC4-5D6E-409C-BE32-E72D297353CC}">
              <c16:uniqueId val="{00000002-332A-4267-B11D-56D1CD62AE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2A-4267-B11D-56D1CD62AE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2A-4267-B11D-56D1CD62AE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2A-4267-B11D-56D1CD62AE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609</c:v>
                </c:pt>
                <c:pt idx="3">
                  <c:v>604</c:v>
                </c:pt>
                <c:pt idx="6">
                  <c:v>615</c:v>
                </c:pt>
                <c:pt idx="9">
                  <c:v>589</c:v>
                </c:pt>
                <c:pt idx="12">
                  <c:v>563</c:v>
                </c:pt>
              </c:numCache>
            </c:numRef>
          </c:val>
          <c:extLst>
            <c:ext xmlns:c16="http://schemas.microsoft.com/office/drawing/2014/chart" uri="{C3380CC4-5D6E-409C-BE32-E72D297353CC}">
              <c16:uniqueId val="{00000006-332A-4267-B11D-56D1CD62AE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100</c:v>
                </c:pt>
                <c:pt idx="3">
                  <c:v>128</c:v>
                </c:pt>
                <c:pt idx="6">
                  <c:v>254</c:v>
                </c:pt>
                <c:pt idx="9">
                  <c:v>246</c:v>
                </c:pt>
                <c:pt idx="12">
                  <c:v>254</c:v>
                </c:pt>
              </c:numCache>
            </c:numRef>
          </c:val>
          <c:extLst>
            <c:ext xmlns:c16="http://schemas.microsoft.com/office/drawing/2014/chart" uri="{C3380CC4-5D6E-409C-BE32-E72D297353CC}">
              <c16:uniqueId val="{00000007-332A-4267-B11D-56D1CD62AE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1137</c:v>
                </c:pt>
                <c:pt idx="3">
                  <c:v>1096</c:v>
                </c:pt>
                <c:pt idx="6">
                  <c:v>1087</c:v>
                </c:pt>
                <c:pt idx="9">
                  <c:v>1116</c:v>
                </c:pt>
                <c:pt idx="12">
                  <c:v>1185</c:v>
                </c:pt>
              </c:numCache>
            </c:numRef>
          </c:val>
          <c:extLst>
            <c:ext xmlns:c16="http://schemas.microsoft.com/office/drawing/2014/chart" uri="{C3380CC4-5D6E-409C-BE32-E72D297353CC}">
              <c16:uniqueId val="{00000008-332A-4267-B11D-56D1CD62AE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2A-4267-B11D-56D1CD62AE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3145</c:v>
                </c:pt>
                <c:pt idx="3">
                  <c:v>3214</c:v>
                </c:pt>
                <c:pt idx="6">
                  <c:v>3385</c:v>
                </c:pt>
                <c:pt idx="9">
                  <c:v>3089</c:v>
                </c:pt>
                <c:pt idx="12">
                  <c:v>3584</c:v>
                </c:pt>
              </c:numCache>
            </c:numRef>
          </c:val>
          <c:extLst>
            <c:ext xmlns:c16="http://schemas.microsoft.com/office/drawing/2014/chart" uri="{C3380CC4-5D6E-409C-BE32-E72D297353CC}">
              <c16:uniqueId val="{0000000A-332A-4267-B11D-56D1CD62AE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2A-4267-B11D-56D1CD62AE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1345</c:v>
                </c:pt>
                <c:pt idx="1">
                  <c:v>1357</c:v>
                </c:pt>
                <c:pt idx="2">
                  <c:v>1368</c:v>
                </c:pt>
              </c:numCache>
            </c:numRef>
          </c:val>
          <c:extLst>
            <c:ext xmlns:c16="http://schemas.microsoft.com/office/drawing/2014/chart" uri="{C3380CC4-5D6E-409C-BE32-E72D297353CC}">
              <c16:uniqueId val="{00000000-B381-41E9-9F31-01AB563800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271</c:v>
                </c:pt>
                <c:pt idx="1">
                  <c:v>274</c:v>
                </c:pt>
                <c:pt idx="2">
                  <c:v>280</c:v>
                </c:pt>
              </c:numCache>
            </c:numRef>
          </c:val>
          <c:extLst>
            <c:ext xmlns:c16="http://schemas.microsoft.com/office/drawing/2014/chart" uri="{C3380CC4-5D6E-409C-BE32-E72D297353CC}">
              <c16:uniqueId val="{00000001-B381-41E9-9F31-01AB563800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1609</c:v>
                </c:pt>
                <c:pt idx="1">
                  <c:v>1726</c:v>
                </c:pt>
                <c:pt idx="2">
                  <c:v>1787</c:v>
                </c:pt>
              </c:numCache>
            </c:numRef>
          </c:val>
          <c:extLst>
            <c:ext xmlns:c16="http://schemas.microsoft.com/office/drawing/2014/chart" uri="{C3380CC4-5D6E-409C-BE32-E72D297353CC}">
              <c16:uniqueId val="{00000002-B381-41E9-9F31-01AB563800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防災行政無線デジタル化に伴い発行した地方債の元金償還が始まったことにより、元利償還金等が昨年度と比較し増加した。実質公債費比率は昨年度と比較し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ポイント上昇している。今後も上昇傾向が続くと見込まれるため、計画的な地方債の活用が必要となる。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の起債事業が繰越しとなっていたため、地方債の発行が増となり、それに伴い将来負担額および基準財政需要算入見込額が増加したが、地方債で建設した町営住宅等の公共施設からの使用料を地方債の償還額等に充当可能な特定財源としたことにより、充当可能特定歳入が増加し、将来負担比率の分子はマイナスとなっている。今後、新庁舎・図書館建設事業や大規模な観光施設整備事業が想定されるため、基金の取崩しにあたっては、財政の健全性への影響を注視しながら事業の適正規模化を図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百万円増加した。減債基金等への継続的な積立と教育文化施設整備基金への臨時積立が要因である。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基金は将来の財政安定化に欠かせないものであるため、適正な規模を維持することとし、その上で地方創生に必要な取り組みに充当することが必要と考える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庁舎建設基金は、老朽化が著しい現在の役場庁舎の建て替えを実施するもの。観光施設整備基金は、観光施設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を実施するもの。教育文化施設整備基金は図書館等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を含む複合施設の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再整備を実施するもの。福祉基金は福祉行政に活用するもの。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300" b="0" i="0" u="none" strike="noStrike" kern="0" cap="none" spc="0" normalizeH="0" baseline="0" noProof="0">
              <a:ln>
                <a:noFill/>
              </a:ln>
              <a:solidFill>
                <a:srgbClr val="333333"/>
              </a:solidFill>
              <a:effectLst/>
              <a:uLnTx/>
              <a:uFillTx/>
              <a:latin typeface="ＭＳ ゴシック" panose="020B0609070205080204" pitchFamily="49" charset="-128"/>
              <a:ea typeface="ＭＳ ゴシック" panose="020B0609070205080204" pitchFamily="49" charset="-128"/>
              <a:cs typeface="+mn-cs"/>
            </a:rPr>
            <a:t>森林の整備及びその促進に必要な経費の財源に充当する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主に教育文化施設整備基金に臨時積立を行ったことによる。なお、全体としては増加となっているが、庁舎建設基金及び教育文化施設整備基金から庁舎・複合施設整備に必要な財源を取り崩している。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新規事業は財政の健全性を維持できる範囲での実施を目指すとともに、基金の取り崩しについても補助金などの特定財源を活用するなど、過度な取り崩しとならないよう留意する。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百万円増加した。取り崩しはなく、町条例で定められた額の積立を実施した。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財政調整基金は将来の財政安定に備えるものであるため、安易な取り崩しはせず、歳出の適正化を図ることで、残高の維持を図る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百万円増加した。過疎債（ソフト分）の償還に充てるため、定期的に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また、観光施設整備で発行した辺地債の償還額が確定したため、償還財源を観光施設整備基金から減災基金に移し替えた。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過疎債（ソフト分）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財源の積立は継続する。また、観光施設整備や庁舎・複合施設整備で発行した起債の償還額が確定した時点で、償還財源を特定目的基金から減災基金に移し替え、特定目的基金と償還財源の見える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1298AD7-C658-4757-A346-CFAD9F78874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795D79D-0BED-4CBC-A84B-2C684EC247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60AA58E-7C7B-43C8-940B-8F7F47E4A79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3254DBB-ADAB-4FC2-922A-723FC529705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30FF347-D6CA-4293-88FD-969AC4C95FD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CBBDFCF-59F8-4032-A88B-AB7FBFD1142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7D5E34-59EE-47A3-9A94-43FC3BF36AC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5A3199-51A9-4299-B988-ECDB28EE872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48A82AC-D08D-4A14-BFE9-F8DA94BE4A6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6EFBB51-28B5-4BF7-B6D8-FAB0C8D91DD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2,327
2,313
194.65
5,075,174
4,355,713
552,769
2,265,268
3,583,626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C2209FE-FFA5-4E44-BFD4-798BA47AAFD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39F196-E879-4AB5-A512-85813306EA7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7DE38AF-0BF3-426F-A253-79E76E43996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48FFF27-2890-445C-8073-3D5812E98DF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54B3C5E-60C1-460C-B8CA-E0515DE4935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1869FD2-4D49-4CED-8E1E-39B1E101226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F2B93BF-3B79-4685-A122-55B4E1502A8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0BE5D88-1881-438E-A759-6B831DF5A89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B802F3E-4A11-4B7C-BED5-8884BE14F41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92BEF61-325E-4C5B-B001-5AC2C4FB45A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ECA484-D3B6-407B-99DC-88D13DBF603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8A81E1A-94EC-433D-A913-2E5ABC3BBFB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156C54D-A248-4263-A2BB-8D4240F76D1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B8C909D-3E90-468F-9A17-54A3F26F9C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765A54E-3A69-4A13-BF73-630613CC1CA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D4EDB24-ECC6-493C-A22C-910F57B505C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0DB4AAF-5048-43CA-9D51-349BDB34FB8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2C7CD50-7FA5-4CB1-BFCE-24684C2C5FA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B7D99B4-29D5-46B1-846C-0380480E8E3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8D1016-08DC-458D-A533-82B0B910B7E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6B5EFD7-262A-40E6-A78A-204DCFF6FA2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FDBD7C4-B9D1-48B2-BD49-3769F15AFBD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6F25F8-23C0-4985-B942-7B3B79D4FB9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98187B8-E636-47DC-B099-B1B9276B64E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2208C7-55EA-4A02-91A8-2CFEAF70B84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477F432-2F14-4C1D-8CCD-E1C22CD2AF3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5F68E76-27BC-43D9-B2FF-569E350FC79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B29CDF9-AA73-4E58-B79F-1D2661156E3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4545B3A-BA03-4051-8520-CAA3C1D4E59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80E518E-CDBF-4646-9AD6-F82157AEF01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BF0621B-1CC9-413D-9B5E-681CC51842E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D30A6DD-F143-44BA-95CA-6DB3CEACFEB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2112AD3-99EB-40A0-AA3F-550B33C7387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8AEA2EB-0107-4CF0-9D21-76E20943E49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EE9404-E547-4983-8301-7DE11E71B5A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09F21CC-2F82-40D6-9CAC-2DF56CAF2FA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88D0DF5-89D2-453B-A0B4-CB05CB8FAC7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により税収などの自主財源が乏しく、近年は横ばいで推移している。今後も引き続き、地方創生生活応援事業の効果を検証しながら、各事業費の適正化を図る。また、移住定住事業の充実により人口減緩和を図り、税収等の維持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60B2487-4EE5-4A46-B114-6F3B5BC5B25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1F5870F-E5B1-42A2-BED5-D663F4924B7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0F84B18-B0F5-4A6A-A704-07E6C8CFA5B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F78BFB8-D6BD-4EF5-A163-97F0F8F9ADA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1CD9DB7-ACDB-4AE3-9FA5-6EABD846F13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AAF1294-7FF5-4312-AA73-064798188BC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3B38CE8-0D37-44E9-BE69-3303E92C88E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B840938C-54B1-4A01-9BBF-E2A6D937D7E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7B372A5A-9D42-4156-9CAB-DF3F0C3933B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0838BE9-A854-4F4E-BA73-5A0177AED3A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5720A30-69C1-4387-83A1-5D277A2324F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4E20132-ACC7-4E4E-8D11-B13E22404B4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722ABBF-0371-4A39-A502-531141738E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A0A9A11-0069-4072-BFE2-B8756B061BB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2E01F3C9-1318-440A-86B6-016F0F7AA134}"/>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BEE192E2-DCFC-4510-BC6F-48F0369C7EC3}"/>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B99C5AAB-D128-46EB-8354-9F5B89EC2FED}"/>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2061A8EF-5C30-49FD-9FB5-83512BC3FC38}"/>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1912939E-54AF-49A5-B1AF-20E750D5FBB6}"/>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525D2ACB-6A25-4054-9A6A-C142450C9B4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141B13B2-8725-45A1-A2B1-5A3B32FB55DA}"/>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92DC910E-77A4-4AF0-B194-78584F0D16F7}"/>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5DABAC55-AAA9-45DA-93A7-0121149AF5E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684834E1-A858-4D69-90BF-E73ADC9B96B9}"/>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3A70923-7327-4A83-8711-9BE4427CF68A}"/>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2D48580F-7E7B-4A44-A56B-43C19F8EAA8E}"/>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9D930AF-1CDA-4567-B2C0-62B4FB6EA17A}"/>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9294F59B-AB67-4171-A9D6-C81EC20AECDC}"/>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36A14EA5-EC31-4FD0-8451-09F9A8003D64}"/>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3AE919F7-65EF-438F-95A1-5EB1A8058E74}"/>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AE245DA7-9416-4D66-8FC7-18DF621E625F}"/>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F18C06DF-4CA4-402C-AC31-67CCCF7C334B}"/>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D69788D5-F21F-4C31-89BE-FB4FF74444D9}"/>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3239097-C379-45DE-9C40-81CDDF594C2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2E53691-3542-4AFC-9D76-8C00E6010CA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8BB5D29-E6D8-442A-9B46-16201316776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BD7FA5-33F9-4D62-BB01-060A43A9DB0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971634F-42EB-4ECB-9CD1-F9F3AC8854D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95B722C-0108-4222-813B-8D2470859AA2}"/>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D7CFD5EB-3162-4035-B08C-82C26F9196F1}"/>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24F743E5-18E2-4245-9328-0DACB34032E5}"/>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960E08BF-D47B-49C5-A785-ECDF9F277BCD}"/>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CCF46D6-7DBB-4DF1-969F-B50B1153974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231ECAB5-C48E-422F-B911-FD34EBDAA95E}"/>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ADBD67C8-E13E-48B4-B165-AA4D7449807F}"/>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D9453F37-18E4-4828-B43C-5ECFEE585CCA}"/>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3C590240-1076-4603-9EEE-AFF664FD30AB}"/>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9567AF42-94A2-4430-AFB9-905F5BC179E2}"/>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A7A29F8-656C-41BE-8CB5-F3BA658EBD4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D3914D7-1B71-46B0-A3B4-4E236253594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910B9D9-E115-420B-959A-284CC0F329A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7B114687-471A-4638-8A01-0BAF9D7A538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232C5D0-9EBB-4C9C-B621-7F94BE22D3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25265D6D-E0CB-49FB-B60A-E432E572D92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A19B628-1ACC-44B2-8690-6366FB8F70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47641A43-0090-4F9A-B0C5-46C13BC7522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58115BB-6AC2-4972-9165-90F5FF5FCC8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B76801F-1B76-4312-84E7-D2837190ADD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938722E-6210-4EB3-B1FC-16B06AD23FC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710F413-8835-4F27-875D-48651F1F4FA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FF64031-78C8-436A-A3A7-FB97AA73405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物件費や公債費の増が要因である。今後も引き続き、地方創生生活応援事業の効果を検証しながら、各事業費の適正化を図る。また、移住定住事業の充実により人口減緩和を図り、税収等の維持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72DE007-44C3-417E-B24C-9F04CF7E5C5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0C6FE57-A638-40F9-A65F-0DBE8DA02BF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0824E11-0A07-4411-93F8-C538CB03F4C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5CFDD83-D3A5-4490-B9A6-4F8B0F1314B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E3291F6C-A9E7-4BE0-A185-1874EBBFFAE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2E767A5C-4AED-4F8D-97BB-170663B2319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7F227D54-6207-48FE-A964-705ECED8548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66154DD-8689-4396-AAEC-A1B7DFC0A0B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E0153E1-F538-4990-9B6B-6C30A4383C5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4BC9F98-5BD0-4FD5-B811-CE2D762932F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5BF59A42-E2E1-4BE5-A17C-BE988890636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FD8E85C-7590-4D08-89B8-61FDA1AC68E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80B10B8-0F1F-49DD-9E99-6DD4DCB4309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D33AF9CA-54F8-48BE-BEF1-4B39E4E56C3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D599118-A3F3-4199-ADAE-C07E1745CCD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DFFB459-750D-4DA9-BDAA-7B776DF5E18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1F40606-9392-49B9-BA2F-8F4BE7A0D3C3}"/>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3F7EA59A-0722-433C-BDBC-E5EEDF84ECD8}"/>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70924892-8456-4FD3-84A9-F2CEB9DD9A6D}"/>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5EE7C61D-C972-4556-8259-FD5BC4C88B27}"/>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29132915-1F3F-456D-8037-51B787357F8C}"/>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108796</xdr:rowOff>
    </xdr:to>
    <xdr:cxnSp macro="">
      <xdr:nvCxnSpPr>
        <xdr:cNvPr id="131" name="直線コネクタ 130">
          <a:extLst>
            <a:ext uri="{FF2B5EF4-FFF2-40B4-BE49-F238E27FC236}">
              <a16:creationId xmlns:a16="http://schemas.microsoft.com/office/drawing/2014/main" id="{021C972B-E30E-45F3-9DCC-26B01DA05FF4}"/>
            </a:ext>
          </a:extLst>
        </xdr:cNvPr>
        <xdr:cNvCxnSpPr/>
      </xdr:nvCxnSpPr>
      <xdr:spPr>
        <a:xfrm>
          <a:off x="4114800" y="1058587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4D7BD7D7-F2B5-40B1-8068-611AC5862C48}"/>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B605BE7A-1BB2-41E9-8BCF-F4F03D7E2E51}"/>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161079</xdr:rowOff>
    </xdr:to>
    <xdr:cxnSp macro="">
      <xdr:nvCxnSpPr>
        <xdr:cNvPr id="134" name="直線コネクタ 133">
          <a:extLst>
            <a:ext uri="{FF2B5EF4-FFF2-40B4-BE49-F238E27FC236}">
              <a16:creationId xmlns:a16="http://schemas.microsoft.com/office/drawing/2014/main" id="{CD8FDE08-39B7-4C37-BF5C-71EF6AF5B910}"/>
            </a:ext>
          </a:extLst>
        </xdr:cNvPr>
        <xdr:cNvCxnSpPr/>
      </xdr:nvCxnSpPr>
      <xdr:spPr>
        <a:xfrm flipV="1">
          <a:off x="3225800" y="10585873"/>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293090B0-48B2-4719-949A-0F64EC8197BB}"/>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B96C5DD4-8DF1-4963-A346-D671E7DA7BF3}"/>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98213</xdr:rowOff>
    </xdr:to>
    <xdr:cxnSp macro="">
      <xdr:nvCxnSpPr>
        <xdr:cNvPr id="137" name="直線コネクタ 136">
          <a:extLst>
            <a:ext uri="{FF2B5EF4-FFF2-40B4-BE49-F238E27FC236}">
              <a16:creationId xmlns:a16="http://schemas.microsoft.com/office/drawing/2014/main" id="{52542B4A-DDF3-46B4-B80B-D779EEFF340A}"/>
            </a:ext>
          </a:extLst>
        </xdr:cNvPr>
        <xdr:cNvCxnSpPr/>
      </xdr:nvCxnSpPr>
      <xdr:spPr>
        <a:xfrm flipV="1">
          <a:off x="2336800" y="10790979"/>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3F625CC1-FA90-4D3D-BE88-6A0E3EE02515}"/>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CCE98DAC-FE8E-42C9-BD2C-69518F7483DE}"/>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98213</xdr:rowOff>
    </xdr:to>
    <xdr:cxnSp macro="">
      <xdr:nvCxnSpPr>
        <xdr:cNvPr id="140" name="直線コネクタ 139">
          <a:extLst>
            <a:ext uri="{FF2B5EF4-FFF2-40B4-BE49-F238E27FC236}">
              <a16:creationId xmlns:a16="http://schemas.microsoft.com/office/drawing/2014/main" id="{8CCF0E1D-67DF-47A0-B340-2E175D721232}"/>
            </a:ext>
          </a:extLst>
        </xdr:cNvPr>
        <xdr:cNvCxnSpPr/>
      </xdr:nvCxnSpPr>
      <xdr:spPr>
        <a:xfrm>
          <a:off x="1447800" y="1089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2CF0518C-0D55-4573-9682-F168F97E72B6}"/>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84B54671-D80F-4DF6-B887-D3F75648AF81}"/>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C9130D13-0183-4AF9-A170-090D09C86C8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46E3EEE1-028D-4A17-845D-4A97CD7DCDFC}"/>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C4BAD84-295E-4C1B-86A5-2ECCB24E032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6DE78DC-4543-4E19-910B-65C23789E1E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C19B3F5-355D-4DB4-A64B-3FF98CAB91E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C0D2142-E5B5-425D-A174-8ABBC885174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5268F47-2FDE-4DB1-813F-D8D2FB9DD9D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0" name="楕円 149">
          <a:extLst>
            <a:ext uri="{FF2B5EF4-FFF2-40B4-BE49-F238E27FC236}">
              <a16:creationId xmlns:a16="http://schemas.microsoft.com/office/drawing/2014/main" id="{8BB5AE21-077C-4E9B-9567-ED5DA4B9C40C}"/>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1" name="財政構造の弾力性該当値テキスト">
          <a:extLst>
            <a:ext uri="{FF2B5EF4-FFF2-40B4-BE49-F238E27FC236}">
              <a16:creationId xmlns:a16="http://schemas.microsoft.com/office/drawing/2014/main" id="{17C63BE0-CC7D-47AC-AAC9-270EF0498283}"/>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2" name="楕円 151">
          <a:extLst>
            <a:ext uri="{FF2B5EF4-FFF2-40B4-BE49-F238E27FC236}">
              <a16:creationId xmlns:a16="http://schemas.microsoft.com/office/drawing/2014/main" id="{D2A363F6-E7AE-4F9C-9425-EB60AA370F0D}"/>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3" name="テキスト ボックス 152">
          <a:extLst>
            <a:ext uri="{FF2B5EF4-FFF2-40B4-BE49-F238E27FC236}">
              <a16:creationId xmlns:a16="http://schemas.microsoft.com/office/drawing/2014/main" id="{A8D6A8CB-8A8D-4B36-BB86-4575B6D348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4" name="楕円 153">
          <a:extLst>
            <a:ext uri="{FF2B5EF4-FFF2-40B4-BE49-F238E27FC236}">
              <a16:creationId xmlns:a16="http://schemas.microsoft.com/office/drawing/2014/main" id="{C81FEC96-0F94-49E3-B88E-63EACE351C16}"/>
            </a:ext>
          </a:extLst>
        </xdr:cNvPr>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5" name="テキスト ボックス 154">
          <a:extLst>
            <a:ext uri="{FF2B5EF4-FFF2-40B4-BE49-F238E27FC236}">
              <a16:creationId xmlns:a16="http://schemas.microsoft.com/office/drawing/2014/main" id="{E932CEE1-EB72-4233-BABE-69128A7FB988}"/>
            </a:ext>
          </a:extLst>
        </xdr:cNvPr>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6" name="楕円 155">
          <a:extLst>
            <a:ext uri="{FF2B5EF4-FFF2-40B4-BE49-F238E27FC236}">
              <a16:creationId xmlns:a16="http://schemas.microsoft.com/office/drawing/2014/main" id="{CA8228A2-688D-4C23-B3E5-AF10883BEB42}"/>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3228A53C-8B97-4352-8299-77A822260D9C}"/>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8" name="楕円 157">
          <a:extLst>
            <a:ext uri="{FF2B5EF4-FFF2-40B4-BE49-F238E27FC236}">
              <a16:creationId xmlns:a16="http://schemas.microsoft.com/office/drawing/2014/main" id="{628EE722-2F62-4D88-BAEF-584D49D22C12}"/>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9" name="テキスト ボックス 158">
          <a:extLst>
            <a:ext uri="{FF2B5EF4-FFF2-40B4-BE49-F238E27FC236}">
              <a16:creationId xmlns:a16="http://schemas.microsoft.com/office/drawing/2014/main" id="{2387D84E-DC00-4EAD-957C-0F970FFA1ADE}"/>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10CAF9E-D977-4BC6-B5EE-5804BAE5C35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4BA6146-C6F9-4F68-82DA-52EA042731F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33DB1BD-FC3E-4CB8-8EB3-80C036C0E83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38EA25A-5BC9-461A-85F9-98A042EF4B3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8A2D1CBC-C2BB-4213-95A9-139917AA1B0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D608C18-DEA6-4943-97D9-FCBC56A5A65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0BE89C2-379B-47B9-8D79-C7202672576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A020038-B23C-4979-9412-4127FDF2861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E03C450-11EA-46DF-B7DF-05B77708FA3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D191529-4133-4048-82A1-EB9D1FA0652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24C3BCD-6121-4B86-B656-9D95B038BDA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E2C52C0-01D7-4419-AB6D-4A4A157D452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0F8B231-00B5-4C93-839D-ABC5FBAF2FB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増加した。能楽文化振興費、税務総務費（システム導入費）、新庁舎・複合施設施設建設事業費（図書館・公民館分）の業務委託費などが増加したことが要因である。効果検証を行い、各事業費の適正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863AB12-519B-4C4C-AF16-267006C1443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40F26D2-D137-4112-8701-C03B7175329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E8AB54E-3253-4442-B1F5-E6530562EFD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D2F06A4F-12BC-4408-A539-A87EBBA3D83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107F7E75-4976-43C7-9BAF-EBEC3C9D592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2DED5E1A-18DF-4212-8AD3-35426BB9B26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D41EB908-59A8-4F1B-9B91-A1B439D4B76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69FE623B-9D6C-4B23-B9E0-1F12B7AA762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173CE7C5-1A26-4C9C-9B9D-5EF40031A02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5D6682C3-7756-4189-97B9-674CFAD6B49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511632-75C5-4C22-AAF9-82E7D63832D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CE0EBB10-B1B9-47F0-BAA1-2DB9563A116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883F34ED-C15B-450D-BA26-DDA98DC4706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13FAC76D-9229-4D27-BED9-7032DD56786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5A906131-C793-4227-861B-DB58CFAC2F3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A6577A21-659A-426B-8C5E-0F2C38E5808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36C4D2E4-2B75-4530-8020-4D44394828D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BE6F3819-0A9E-4A1A-A017-704F602ADBE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B445AEB8-906F-437A-A897-B6DFEC54A62D}"/>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E0C9D0AA-7D5B-4B11-B520-E7DF83B7F382}"/>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25ECF2FE-C9BA-49C8-A593-3703BFA61782}"/>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FD0181AC-3546-43E8-8D83-343392E481C2}"/>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97E2AF0B-A885-4ECA-9BB6-9F0F75D4FF0C}"/>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14210</xdr:rowOff>
    </xdr:from>
    <xdr:to>
      <xdr:col>23</xdr:col>
      <xdr:colOff>133350</xdr:colOff>
      <xdr:row>81</xdr:row>
      <xdr:rowOff>78445</xdr:rowOff>
    </xdr:to>
    <xdr:cxnSp macro="">
      <xdr:nvCxnSpPr>
        <xdr:cNvPr id="196" name="直線コネクタ 195">
          <a:extLst>
            <a:ext uri="{FF2B5EF4-FFF2-40B4-BE49-F238E27FC236}">
              <a16:creationId xmlns:a16="http://schemas.microsoft.com/office/drawing/2014/main" id="{2EB0E29B-6F9A-45C5-BF71-B647C6F571A5}"/>
            </a:ext>
          </a:extLst>
        </xdr:cNvPr>
        <xdr:cNvCxnSpPr/>
      </xdr:nvCxnSpPr>
      <xdr:spPr>
        <a:xfrm>
          <a:off x="4114800" y="13901660"/>
          <a:ext cx="838200" cy="6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3DCF6696-E1DF-4CCD-BD3E-84553614A633}"/>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F9A42A83-2A9C-481E-A99D-2DF0F22668AF}"/>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153823</xdr:rowOff>
    </xdr:from>
    <xdr:to>
      <xdr:col>19</xdr:col>
      <xdr:colOff>133350</xdr:colOff>
      <xdr:row>81</xdr:row>
      <xdr:rowOff>14210</xdr:rowOff>
    </xdr:to>
    <xdr:cxnSp macro="">
      <xdr:nvCxnSpPr>
        <xdr:cNvPr id="199" name="直線コネクタ 198">
          <a:extLst>
            <a:ext uri="{FF2B5EF4-FFF2-40B4-BE49-F238E27FC236}">
              <a16:creationId xmlns:a16="http://schemas.microsoft.com/office/drawing/2014/main" id="{B038054B-30AC-460C-8EA0-3D751E282EF4}"/>
            </a:ext>
          </a:extLst>
        </xdr:cNvPr>
        <xdr:cNvCxnSpPr/>
      </xdr:nvCxnSpPr>
      <xdr:spPr>
        <a:xfrm>
          <a:off x="3225800" y="13869823"/>
          <a:ext cx="8890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2AA506D7-1276-4450-9121-15EF2B38E5CC}"/>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6499167E-4EFC-44C8-8EBD-999970325727}"/>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117818</xdr:rowOff>
    </xdr:from>
    <xdr:to>
      <xdr:col>15</xdr:col>
      <xdr:colOff>82550</xdr:colOff>
      <xdr:row>80</xdr:row>
      <xdr:rowOff>153823</xdr:rowOff>
    </xdr:to>
    <xdr:cxnSp macro="">
      <xdr:nvCxnSpPr>
        <xdr:cNvPr id="202" name="直線コネクタ 201">
          <a:extLst>
            <a:ext uri="{FF2B5EF4-FFF2-40B4-BE49-F238E27FC236}">
              <a16:creationId xmlns:a16="http://schemas.microsoft.com/office/drawing/2014/main" id="{16BF7003-2418-49E3-AC86-C52943267EFF}"/>
            </a:ext>
          </a:extLst>
        </xdr:cNvPr>
        <xdr:cNvCxnSpPr/>
      </xdr:nvCxnSpPr>
      <xdr:spPr>
        <a:xfrm>
          <a:off x="2336800" y="13833818"/>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20CDFECD-BA3F-4714-A18F-36D01F0A2CF7}"/>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251A4E7C-1ED0-422A-9B34-D2884916BF1F}"/>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104634</xdr:rowOff>
    </xdr:from>
    <xdr:to>
      <xdr:col>11</xdr:col>
      <xdr:colOff>31750</xdr:colOff>
      <xdr:row>80</xdr:row>
      <xdr:rowOff>117818</xdr:rowOff>
    </xdr:to>
    <xdr:cxnSp macro="">
      <xdr:nvCxnSpPr>
        <xdr:cNvPr id="205" name="直線コネクタ 204">
          <a:extLst>
            <a:ext uri="{FF2B5EF4-FFF2-40B4-BE49-F238E27FC236}">
              <a16:creationId xmlns:a16="http://schemas.microsoft.com/office/drawing/2014/main" id="{595A0F81-3A57-4E28-8D93-22D1C9EAC1BD}"/>
            </a:ext>
          </a:extLst>
        </xdr:cNvPr>
        <xdr:cNvCxnSpPr/>
      </xdr:nvCxnSpPr>
      <xdr:spPr>
        <a:xfrm>
          <a:off x="1447800" y="13820634"/>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47FAFD90-DB3F-4CF1-92FF-AB81A0DCEDB1}"/>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65FE016C-367C-420D-9362-9D04878BEB92}"/>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BB3ADE2B-6FFF-446F-A70F-2B9BCB72B072}"/>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F5C93252-C9A6-43AB-BE69-8F12997BADEF}"/>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516F5C7-87B2-4B45-8439-250BEBBD93A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C20528E-8F16-402E-928A-B9D0537956E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F61C869-3C9C-4225-AF7F-BE140DA412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88E101B-1A10-4CEE-89C9-A93309260B1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0237710-9F56-4AFF-AE04-13C063F63FA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27645</xdr:rowOff>
    </xdr:from>
    <xdr:to>
      <xdr:col>23</xdr:col>
      <xdr:colOff>184150</xdr:colOff>
      <xdr:row>81</xdr:row>
      <xdr:rowOff>129245</xdr:rowOff>
    </xdr:to>
    <xdr:sp macro="" textlink="">
      <xdr:nvSpPr>
        <xdr:cNvPr id="215" name="楕円 214">
          <a:extLst>
            <a:ext uri="{FF2B5EF4-FFF2-40B4-BE49-F238E27FC236}">
              <a16:creationId xmlns:a16="http://schemas.microsoft.com/office/drawing/2014/main" id="{E1D10270-849C-471F-8E38-2CFE2E848B85}"/>
            </a:ext>
          </a:extLst>
        </xdr:cNvPr>
        <xdr:cNvSpPr/>
      </xdr:nvSpPr>
      <xdr:spPr>
        <a:xfrm>
          <a:off x="4902200" y="139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171172</xdr:rowOff>
    </xdr:from>
    <xdr:ext cx="762000" cy="259045"/>
    <xdr:sp macro="" textlink="">
      <xdr:nvSpPr>
        <xdr:cNvPr id="216" name="人件費・物件費等の状況該当値テキスト">
          <a:extLst>
            <a:ext uri="{FF2B5EF4-FFF2-40B4-BE49-F238E27FC236}">
              <a16:creationId xmlns:a16="http://schemas.microsoft.com/office/drawing/2014/main" id="{80690F22-8EBE-48A1-A142-AE63EDFB706D}"/>
            </a:ext>
          </a:extLst>
        </xdr:cNvPr>
        <xdr:cNvSpPr txBox="1"/>
      </xdr:nvSpPr>
      <xdr:spPr>
        <a:xfrm>
          <a:off x="5041900" y="1388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134860</xdr:rowOff>
    </xdr:from>
    <xdr:to>
      <xdr:col>19</xdr:col>
      <xdr:colOff>184150</xdr:colOff>
      <xdr:row>81</xdr:row>
      <xdr:rowOff>65010</xdr:rowOff>
    </xdr:to>
    <xdr:sp macro="" textlink="">
      <xdr:nvSpPr>
        <xdr:cNvPr id="217" name="楕円 216">
          <a:extLst>
            <a:ext uri="{FF2B5EF4-FFF2-40B4-BE49-F238E27FC236}">
              <a16:creationId xmlns:a16="http://schemas.microsoft.com/office/drawing/2014/main" id="{B9412B0D-4FE5-4F6D-88BC-FEAD6F1A73C1}"/>
            </a:ext>
          </a:extLst>
        </xdr:cNvPr>
        <xdr:cNvSpPr/>
      </xdr:nvSpPr>
      <xdr:spPr>
        <a:xfrm>
          <a:off x="4064000" y="138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49787</xdr:rowOff>
    </xdr:from>
    <xdr:ext cx="736600" cy="259045"/>
    <xdr:sp macro="" textlink="">
      <xdr:nvSpPr>
        <xdr:cNvPr id="218" name="テキスト ボックス 217">
          <a:extLst>
            <a:ext uri="{FF2B5EF4-FFF2-40B4-BE49-F238E27FC236}">
              <a16:creationId xmlns:a16="http://schemas.microsoft.com/office/drawing/2014/main" id="{DA4FE481-0665-4E7A-9DC3-A117231DFBAE}"/>
            </a:ext>
          </a:extLst>
        </xdr:cNvPr>
        <xdr:cNvSpPr txBox="1"/>
      </xdr:nvSpPr>
      <xdr:spPr>
        <a:xfrm>
          <a:off x="3733800" y="1393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103023</xdr:rowOff>
    </xdr:from>
    <xdr:to>
      <xdr:col>15</xdr:col>
      <xdr:colOff>133350</xdr:colOff>
      <xdr:row>81</xdr:row>
      <xdr:rowOff>33173</xdr:rowOff>
    </xdr:to>
    <xdr:sp macro="" textlink="">
      <xdr:nvSpPr>
        <xdr:cNvPr id="219" name="楕円 218">
          <a:extLst>
            <a:ext uri="{FF2B5EF4-FFF2-40B4-BE49-F238E27FC236}">
              <a16:creationId xmlns:a16="http://schemas.microsoft.com/office/drawing/2014/main" id="{AD4FF9B8-8A1F-4FF9-AEC0-83C89428214B}"/>
            </a:ext>
          </a:extLst>
        </xdr:cNvPr>
        <xdr:cNvSpPr/>
      </xdr:nvSpPr>
      <xdr:spPr>
        <a:xfrm>
          <a:off x="3175000" y="13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43350</xdr:rowOff>
    </xdr:from>
    <xdr:ext cx="762000" cy="259045"/>
    <xdr:sp macro="" textlink="">
      <xdr:nvSpPr>
        <xdr:cNvPr id="220" name="テキスト ボックス 219">
          <a:extLst>
            <a:ext uri="{FF2B5EF4-FFF2-40B4-BE49-F238E27FC236}">
              <a16:creationId xmlns:a16="http://schemas.microsoft.com/office/drawing/2014/main" id="{0420E071-A476-49C3-ACFC-4B8D15B3F233}"/>
            </a:ext>
          </a:extLst>
        </xdr:cNvPr>
        <xdr:cNvSpPr txBox="1"/>
      </xdr:nvSpPr>
      <xdr:spPr>
        <a:xfrm>
          <a:off x="2844800" y="1358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67018</xdr:rowOff>
    </xdr:from>
    <xdr:to>
      <xdr:col>11</xdr:col>
      <xdr:colOff>82550</xdr:colOff>
      <xdr:row>80</xdr:row>
      <xdr:rowOff>168618</xdr:rowOff>
    </xdr:to>
    <xdr:sp macro="" textlink="">
      <xdr:nvSpPr>
        <xdr:cNvPr id="221" name="楕円 220">
          <a:extLst>
            <a:ext uri="{FF2B5EF4-FFF2-40B4-BE49-F238E27FC236}">
              <a16:creationId xmlns:a16="http://schemas.microsoft.com/office/drawing/2014/main" id="{16D4F8CF-AC07-41CA-92E1-C18906683D96}"/>
            </a:ext>
          </a:extLst>
        </xdr:cNvPr>
        <xdr:cNvSpPr/>
      </xdr:nvSpPr>
      <xdr:spPr>
        <a:xfrm>
          <a:off x="2286000" y="137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153395</xdr:rowOff>
    </xdr:from>
    <xdr:ext cx="762000" cy="259045"/>
    <xdr:sp macro="" textlink="">
      <xdr:nvSpPr>
        <xdr:cNvPr id="222" name="テキスト ボックス 221">
          <a:extLst>
            <a:ext uri="{FF2B5EF4-FFF2-40B4-BE49-F238E27FC236}">
              <a16:creationId xmlns:a16="http://schemas.microsoft.com/office/drawing/2014/main" id="{9173C1F4-8002-4CD1-B845-F4D2208B4F6C}"/>
            </a:ext>
          </a:extLst>
        </xdr:cNvPr>
        <xdr:cNvSpPr txBox="1"/>
      </xdr:nvSpPr>
      <xdr:spPr>
        <a:xfrm>
          <a:off x="1955800" y="138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53834</xdr:rowOff>
    </xdr:from>
    <xdr:to>
      <xdr:col>7</xdr:col>
      <xdr:colOff>31750</xdr:colOff>
      <xdr:row>80</xdr:row>
      <xdr:rowOff>155434</xdr:rowOff>
    </xdr:to>
    <xdr:sp macro="" textlink="">
      <xdr:nvSpPr>
        <xdr:cNvPr id="223" name="楕円 222">
          <a:extLst>
            <a:ext uri="{FF2B5EF4-FFF2-40B4-BE49-F238E27FC236}">
              <a16:creationId xmlns:a16="http://schemas.microsoft.com/office/drawing/2014/main" id="{71D9B747-201B-4C93-80E8-F0EB89180556}"/>
            </a:ext>
          </a:extLst>
        </xdr:cNvPr>
        <xdr:cNvSpPr/>
      </xdr:nvSpPr>
      <xdr:spPr>
        <a:xfrm>
          <a:off x="1397000" y="137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165611</xdr:rowOff>
    </xdr:from>
    <xdr:ext cx="762000" cy="259045"/>
    <xdr:sp macro="" textlink="">
      <xdr:nvSpPr>
        <xdr:cNvPr id="224" name="テキスト ボックス 223">
          <a:extLst>
            <a:ext uri="{FF2B5EF4-FFF2-40B4-BE49-F238E27FC236}">
              <a16:creationId xmlns:a16="http://schemas.microsoft.com/office/drawing/2014/main" id="{C9682C61-697F-48CB-93B0-0CFCF454240B}"/>
            </a:ext>
          </a:extLst>
        </xdr:cNvPr>
        <xdr:cNvSpPr txBox="1"/>
      </xdr:nvSpPr>
      <xdr:spPr>
        <a:xfrm>
          <a:off x="1066800" y="1353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4F69B804-D792-4975-A8D3-EAA99495A08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464228FE-E2ED-4D6B-9013-EDF62B9183F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BB0FD05E-561F-4D7B-B7E7-FAC57034111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90E84AB5-5E8D-4426-9CDB-FDC61FE175D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22BF47D-23D0-4676-B10D-F275AFFD482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C6D246C-67DB-4DC8-A444-D2ED5008B75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C7945BF8-9242-46A3-8A82-5255431275C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470DF21-8333-4D45-B44F-BBEB7D0BE5C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203E478-DC76-4193-B79C-9914D10F6A5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A1AECCCC-EEA4-48CD-9F9C-423A393E626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498F7FAF-3F84-4D0D-A201-F252555374C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61522CEB-5DA7-4A49-8A6A-C6F69F9A839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66BC2A5D-B607-44FC-9E5E-70476122CD8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ポイント増加した。類似団体の平均と比較しても低く、職員を募集しても応募が少ない状況であることから、給与水準の見直しの検討が必要である。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35FF3C50-167D-4061-8A26-DCF3B833AA3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790AF57B-A667-497C-A0F8-0D45BFB03BC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9E24693E-D037-41EC-8C33-A350B3FCB26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2B9DF337-7C86-4290-9BBB-21D1CAAA809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CC5D4EBC-39BB-4C8A-8EC4-39AF426C983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D711011-F663-48B2-8008-395238EC71A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15CD23F-3054-46D5-89B8-A0F007E2698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44274F1-C70D-41E7-8603-25D81C16FF1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78B8A48A-B1A5-4451-9EDF-F0B27FA383C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8AE6D757-B676-4C9F-B81A-6E4387D45FC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BC697BB-222B-404E-8528-FCDC5286DD6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2912C6F-0E40-410B-9958-4466A1BCBD9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63323FA-7DDA-4F56-B29B-12E02F76ED2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657434E-79BC-4B95-B3D0-FBCD1FEB4FE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D778F92-C38F-4B46-9334-5EFD8AC5C71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66CD55E9-C52C-4EA5-8D4B-C2CE357F3568}"/>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E0CCAAB4-5D7E-4699-9F09-0B73E5BF920A}"/>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54C79E72-D451-4F4D-AB1E-D6AD6C16AB44}"/>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B0457B26-C826-4FA4-9FD7-0E3E1D2DD3C9}"/>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294A4E6A-E3D0-480B-ADEB-01D02EB7521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157339</xdr:rowOff>
    </xdr:to>
    <xdr:cxnSp macro="">
      <xdr:nvCxnSpPr>
        <xdr:cNvPr id="258" name="直線コネクタ 257">
          <a:extLst>
            <a:ext uri="{FF2B5EF4-FFF2-40B4-BE49-F238E27FC236}">
              <a16:creationId xmlns:a16="http://schemas.microsoft.com/office/drawing/2014/main" id="{F5F473F4-9456-48BA-B4DA-A370E17E5184}"/>
            </a:ext>
          </a:extLst>
        </xdr:cNvPr>
        <xdr:cNvCxnSpPr/>
      </xdr:nvCxnSpPr>
      <xdr:spPr>
        <a:xfrm>
          <a:off x="16179800" y="140955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3328104B-CD20-4CF1-8B0A-9D06E4A7D8A4}"/>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C211CDDB-D513-458D-BEC2-3A9B7864DBC1}"/>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83</xdr:row>
      <xdr:rowOff>12700</xdr:rowOff>
    </xdr:to>
    <xdr:cxnSp macro="">
      <xdr:nvCxnSpPr>
        <xdr:cNvPr id="261" name="直線コネクタ 260">
          <a:extLst>
            <a:ext uri="{FF2B5EF4-FFF2-40B4-BE49-F238E27FC236}">
              <a16:creationId xmlns:a16="http://schemas.microsoft.com/office/drawing/2014/main" id="{08DD1768-5BA5-46CF-8F15-98A3A92D5A93}"/>
            </a:ext>
          </a:extLst>
        </xdr:cNvPr>
        <xdr:cNvCxnSpPr/>
      </xdr:nvCxnSpPr>
      <xdr:spPr>
        <a:xfrm flipV="1">
          <a:off x="15290800" y="140955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9413B3B0-92BF-4E1E-8673-1D9ED676009F}"/>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B77C33D-2FAB-4BF5-BA7B-1D3EF65970C6}"/>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26105</xdr:rowOff>
    </xdr:to>
    <xdr:cxnSp macro="">
      <xdr:nvCxnSpPr>
        <xdr:cNvPr id="264" name="直線コネクタ 263">
          <a:extLst>
            <a:ext uri="{FF2B5EF4-FFF2-40B4-BE49-F238E27FC236}">
              <a16:creationId xmlns:a16="http://schemas.microsoft.com/office/drawing/2014/main" id="{F5C81784-E701-4A64-9087-106C5508E74B}"/>
            </a:ext>
          </a:extLst>
        </xdr:cNvPr>
        <xdr:cNvCxnSpPr/>
      </xdr:nvCxnSpPr>
      <xdr:spPr>
        <a:xfrm flipV="1">
          <a:off x="14401800" y="1424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D5BC3619-D793-4BBC-A6B4-977372EBF9A7}"/>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17B2016D-88A7-4625-A532-EC769E02FAB4}"/>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26105</xdr:rowOff>
    </xdr:to>
    <xdr:cxnSp macro="">
      <xdr:nvCxnSpPr>
        <xdr:cNvPr id="267" name="直線コネクタ 266">
          <a:extLst>
            <a:ext uri="{FF2B5EF4-FFF2-40B4-BE49-F238E27FC236}">
              <a16:creationId xmlns:a16="http://schemas.microsoft.com/office/drawing/2014/main" id="{B956A3E4-A2E1-4781-B4BF-4924BA23766C}"/>
            </a:ext>
          </a:extLst>
        </xdr:cNvPr>
        <xdr:cNvCxnSpPr/>
      </xdr:nvCxnSpPr>
      <xdr:spPr>
        <a:xfrm>
          <a:off x="13512800" y="141626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CA0288A8-D249-492D-9FFD-5ED65C0A9C96}"/>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86FEABBB-7734-40C1-8F99-4B6D4FBAE66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ED1BB462-DE81-47FB-BC45-FBE1EC50165E}"/>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3009F4F7-E55D-4845-9432-4FAA7B59F37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B6DB359-C911-4D96-85D2-403C5E5E9FC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92F726C-7E41-46A7-AA75-20CB865E56A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ECDA7F7-F466-4815-AB35-82A44040601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8AC6617-D039-4A38-905D-92C6EDDF8CB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61D5D9F-221B-4949-99C3-A7C7B54AED4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7" name="楕円 276">
          <a:extLst>
            <a:ext uri="{FF2B5EF4-FFF2-40B4-BE49-F238E27FC236}">
              <a16:creationId xmlns:a16="http://schemas.microsoft.com/office/drawing/2014/main" id="{4983CF4D-CFF1-4442-9C9C-1679CE0915E0}"/>
            </a:ext>
          </a:extLst>
        </xdr:cNvPr>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8" name="給与水準   （国との比較）該当値テキスト">
          <a:extLst>
            <a:ext uri="{FF2B5EF4-FFF2-40B4-BE49-F238E27FC236}">
              <a16:creationId xmlns:a16="http://schemas.microsoft.com/office/drawing/2014/main" id="{F4461B1A-F347-4B86-B842-0020BB26940C}"/>
            </a:ext>
          </a:extLst>
        </xdr:cNvPr>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9" name="楕円 278">
          <a:extLst>
            <a:ext uri="{FF2B5EF4-FFF2-40B4-BE49-F238E27FC236}">
              <a16:creationId xmlns:a16="http://schemas.microsoft.com/office/drawing/2014/main" id="{1FEFCF91-F0E8-4AE3-9840-40464954E8EA}"/>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80" name="テキスト ボックス 279">
          <a:extLst>
            <a:ext uri="{FF2B5EF4-FFF2-40B4-BE49-F238E27FC236}">
              <a16:creationId xmlns:a16="http://schemas.microsoft.com/office/drawing/2014/main" id="{D9311B57-CCAE-4E42-938A-FE089AB3057F}"/>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1" name="楕円 280">
          <a:extLst>
            <a:ext uri="{FF2B5EF4-FFF2-40B4-BE49-F238E27FC236}">
              <a16:creationId xmlns:a16="http://schemas.microsoft.com/office/drawing/2014/main" id="{178193DE-294E-4697-950C-97A42ABFC7D4}"/>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2" name="テキスト ボックス 281">
          <a:extLst>
            <a:ext uri="{FF2B5EF4-FFF2-40B4-BE49-F238E27FC236}">
              <a16:creationId xmlns:a16="http://schemas.microsoft.com/office/drawing/2014/main" id="{5EE6D3FA-DFDC-4AA5-B062-73FD81E715C3}"/>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3" name="楕円 282">
          <a:extLst>
            <a:ext uri="{FF2B5EF4-FFF2-40B4-BE49-F238E27FC236}">
              <a16:creationId xmlns:a16="http://schemas.microsoft.com/office/drawing/2014/main" id="{6FF1F002-ED53-4BD5-8502-5134DEFF3301}"/>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4" name="テキスト ボックス 283">
          <a:extLst>
            <a:ext uri="{FF2B5EF4-FFF2-40B4-BE49-F238E27FC236}">
              <a16:creationId xmlns:a16="http://schemas.microsoft.com/office/drawing/2014/main" id="{8F346731-19AF-436B-8EA2-59BB2841E8B2}"/>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5" name="楕円 284">
          <a:extLst>
            <a:ext uri="{FF2B5EF4-FFF2-40B4-BE49-F238E27FC236}">
              <a16:creationId xmlns:a16="http://schemas.microsoft.com/office/drawing/2014/main" id="{7AB95F1F-1D01-4A31-B915-07A95E093BFA}"/>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6" name="テキスト ボックス 285">
          <a:extLst>
            <a:ext uri="{FF2B5EF4-FFF2-40B4-BE49-F238E27FC236}">
              <a16:creationId xmlns:a16="http://schemas.microsoft.com/office/drawing/2014/main" id="{0D6BF033-672B-4D26-948B-D79A0AF3DD62}"/>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A9DE3E1-844F-4CFE-A2B8-229C7FE44B9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EE7B8FD-6192-4610-9FD4-7D5A31EF08B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A899954-0A5F-4815-BDD8-868AEC4C6D5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E292B51-9313-49E4-AC0E-A935BB9C981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DFE25E7-837A-423A-8B8F-99FBB89BA82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6E79F49-19F5-4426-B966-23510EB3BFC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D56A7DB2-F874-4000-97F4-5F8DA49387E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F41A8F2-3B85-4334-853C-9E3E0B3F189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1F2FA28-4E77-4074-B57F-E2E07864DBC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E63E7DB-91A8-44B5-A22E-038CC6637E9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D25B8B6-8863-43D8-ADA9-52BE9494A17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479838A-71F8-4437-8C63-8C41CFAA57D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5CC62B6-2096-468D-802F-D41CD3DFE31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人減少し、類似団体平均よりも</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人多い。今後も引き続き、地方創生事業を実施する上で必要な人員を確保しながら、施設維持管理業務などの外部委託やデジタル技術の活用などにより、類似団体平均に近づけていく。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C5A3BB2-CBA2-4040-9C5A-C73A217096A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CCEB41E4-F7EC-490F-A967-9FF064B1A8B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3FBFA1A-DF90-428E-99DB-3551F81BD83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82802A4E-522D-4F19-8A2E-ADD7A4A0D93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3EA4CC6C-53D6-4F1E-A02C-6F7BD1EA3D9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DB98F87F-8B23-40F8-9D1C-86FA1C5EFA7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DC3461CB-2E8E-4343-BA47-BF68FD48C6D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78E170E3-DB98-4934-9869-E24F82B4171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6ADA38D-7C73-450C-BAA1-29747FB1C0A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6F701D5C-CDE4-4E14-9EDB-FDD6EDB8C56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8CA27765-CB59-48A2-A01D-6437778274D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9C550962-D54E-4486-8D89-D3B67096E62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D37F6B0-36B3-4C72-8322-E6C53A52CC4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3C81A5B-C1E2-4323-BFA0-428136FAD88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2CD8A6E-D903-4EEE-BE29-22D87B3CCFF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6E907D34-2EED-41DA-A07C-F1F806E81A57}"/>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99B7D9A8-4986-4CD3-82F4-BA7B2F5650A7}"/>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199970B8-F554-4C83-9A73-4BAB9565ED0B}"/>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DF81A823-1494-4E45-A4F0-799D887DE3DE}"/>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E656B970-7231-4178-95A9-B2A05EADEFC2}"/>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41963</xdr:rowOff>
    </xdr:from>
    <xdr:to>
      <xdr:col>81</xdr:col>
      <xdr:colOff>44450</xdr:colOff>
      <xdr:row>61</xdr:row>
      <xdr:rowOff>60664</xdr:rowOff>
    </xdr:to>
    <xdr:cxnSp macro="">
      <xdr:nvCxnSpPr>
        <xdr:cNvPr id="320" name="直線コネクタ 319">
          <a:extLst>
            <a:ext uri="{FF2B5EF4-FFF2-40B4-BE49-F238E27FC236}">
              <a16:creationId xmlns:a16="http://schemas.microsoft.com/office/drawing/2014/main" id="{360C68C3-F4A3-4DB5-85D5-210A3802F5AF}"/>
            </a:ext>
          </a:extLst>
        </xdr:cNvPr>
        <xdr:cNvCxnSpPr/>
      </xdr:nvCxnSpPr>
      <xdr:spPr>
        <a:xfrm flipV="1">
          <a:off x="16179800" y="10500413"/>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5D11DE54-FC9B-4EBC-970F-C60E211ACBC8}"/>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A23BD079-1162-4571-B4D8-B18BA922E059}"/>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47794</xdr:rowOff>
    </xdr:from>
    <xdr:to>
      <xdr:col>77</xdr:col>
      <xdr:colOff>44450</xdr:colOff>
      <xdr:row>61</xdr:row>
      <xdr:rowOff>60664</xdr:rowOff>
    </xdr:to>
    <xdr:cxnSp macro="">
      <xdr:nvCxnSpPr>
        <xdr:cNvPr id="323" name="直線コネクタ 322">
          <a:extLst>
            <a:ext uri="{FF2B5EF4-FFF2-40B4-BE49-F238E27FC236}">
              <a16:creationId xmlns:a16="http://schemas.microsoft.com/office/drawing/2014/main" id="{D6DCF16D-2EC1-4134-B961-243386BC0114}"/>
            </a:ext>
          </a:extLst>
        </xdr:cNvPr>
        <xdr:cNvCxnSpPr/>
      </xdr:nvCxnSpPr>
      <xdr:spPr>
        <a:xfrm>
          <a:off x="15290800" y="1050624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DA9680CD-2E7F-4F6B-832D-EA327E32EFD2}"/>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ED0CC015-0411-473C-9B7D-751A9B2755C1}"/>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25474</xdr:rowOff>
    </xdr:from>
    <xdr:to>
      <xdr:col>72</xdr:col>
      <xdr:colOff>203200</xdr:colOff>
      <xdr:row>61</xdr:row>
      <xdr:rowOff>47794</xdr:rowOff>
    </xdr:to>
    <xdr:cxnSp macro="">
      <xdr:nvCxnSpPr>
        <xdr:cNvPr id="326" name="直線コネクタ 325">
          <a:extLst>
            <a:ext uri="{FF2B5EF4-FFF2-40B4-BE49-F238E27FC236}">
              <a16:creationId xmlns:a16="http://schemas.microsoft.com/office/drawing/2014/main" id="{C86FEE27-15C7-4801-BF7D-C671CBE0BFD3}"/>
            </a:ext>
          </a:extLst>
        </xdr:cNvPr>
        <xdr:cNvCxnSpPr/>
      </xdr:nvCxnSpPr>
      <xdr:spPr>
        <a:xfrm>
          <a:off x="14401800" y="1048392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EE9F2B6-BAE3-4439-86F3-493F62AF90D1}"/>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E2187D7D-DB5E-46C1-9ADA-C1F19CFFF45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25474</xdr:rowOff>
    </xdr:from>
    <xdr:to>
      <xdr:col>68</xdr:col>
      <xdr:colOff>152400</xdr:colOff>
      <xdr:row>61</xdr:row>
      <xdr:rowOff>36533</xdr:rowOff>
    </xdr:to>
    <xdr:cxnSp macro="">
      <xdr:nvCxnSpPr>
        <xdr:cNvPr id="329" name="直線コネクタ 328">
          <a:extLst>
            <a:ext uri="{FF2B5EF4-FFF2-40B4-BE49-F238E27FC236}">
              <a16:creationId xmlns:a16="http://schemas.microsoft.com/office/drawing/2014/main" id="{8AAB22C4-65DC-4A6D-A5F3-966D735876A4}"/>
            </a:ext>
          </a:extLst>
        </xdr:cNvPr>
        <xdr:cNvCxnSpPr/>
      </xdr:nvCxnSpPr>
      <xdr:spPr>
        <a:xfrm flipV="1">
          <a:off x="13512800" y="10483924"/>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44AEA363-FD8F-4E2E-B12B-7A72E98ECF32}"/>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4A57A95-7A28-4FFC-AF00-8C07D28FD66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3DF1FF79-C460-4AD2-A379-27207296022B}"/>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154008DF-8992-489F-A136-0361A07E79D6}"/>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06FEDF3-4FB9-4258-AC02-4F1FD6A6102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39B3C04-24C4-414B-81FC-D8AE1F14EF9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86D3B26-C869-40FE-9F12-A838AFEC751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843FDC4-2325-42D2-A553-57970F12B4A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AF62311-22F8-4E4E-98F8-67CF2C695A8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162613</xdr:rowOff>
    </xdr:from>
    <xdr:to>
      <xdr:col>81</xdr:col>
      <xdr:colOff>95250</xdr:colOff>
      <xdr:row>61</xdr:row>
      <xdr:rowOff>92763</xdr:rowOff>
    </xdr:to>
    <xdr:sp macro="" textlink="">
      <xdr:nvSpPr>
        <xdr:cNvPr id="339" name="楕円 338">
          <a:extLst>
            <a:ext uri="{FF2B5EF4-FFF2-40B4-BE49-F238E27FC236}">
              <a16:creationId xmlns:a16="http://schemas.microsoft.com/office/drawing/2014/main" id="{F1007CD0-CAAA-40BC-B104-968C577D3637}"/>
            </a:ext>
          </a:extLst>
        </xdr:cNvPr>
        <xdr:cNvSpPr/>
      </xdr:nvSpPr>
      <xdr:spPr>
        <a:xfrm>
          <a:off x="16967200" y="104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134690</xdr:rowOff>
    </xdr:from>
    <xdr:ext cx="762000" cy="259045"/>
    <xdr:sp macro="" textlink="">
      <xdr:nvSpPr>
        <xdr:cNvPr id="340" name="定員管理の状況該当値テキスト">
          <a:extLst>
            <a:ext uri="{FF2B5EF4-FFF2-40B4-BE49-F238E27FC236}">
              <a16:creationId xmlns:a16="http://schemas.microsoft.com/office/drawing/2014/main" id="{78B13EB3-EE0E-4FD7-8DDF-8FE4A07FDC45}"/>
            </a:ext>
          </a:extLst>
        </xdr:cNvPr>
        <xdr:cNvSpPr txBox="1"/>
      </xdr:nvSpPr>
      <xdr:spPr>
        <a:xfrm>
          <a:off x="17106900" y="1042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9864</xdr:rowOff>
    </xdr:from>
    <xdr:to>
      <xdr:col>77</xdr:col>
      <xdr:colOff>95250</xdr:colOff>
      <xdr:row>61</xdr:row>
      <xdr:rowOff>111464</xdr:rowOff>
    </xdr:to>
    <xdr:sp macro="" textlink="">
      <xdr:nvSpPr>
        <xdr:cNvPr id="341" name="楕円 340">
          <a:extLst>
            <a:ext uri="{FF2B5EF4-FFF2-40B4-BE49-F238E27FC236}">
              <a16:creationId xmlns:a16="http://schemas.microsoft.com/office/drawing/2014/main" id="{18EED43F-937F-43E9-A3A3-41E198D7D95C}"/>
            </a:ext>
          </a:extLst>
        </xdr:cNvPr>
        <xdr:cNvSpPr/>
      </xdr:nvSpPr>
      <xdr:spPr>
        <a:xfrm>
          <a:off x="16129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96241</xdr:rowOff>
    </xdr:from>
    <xdr:ext cx="736600" cy="259045"/>
    <xdr:sp macro="" textlink="">
      <xdr:nvSpPr>
        <xdr:cNvPr id="342" name="テキスト ボックス 341">
          <a:extLst>
            <a:ext uri="{FF2B5EF4-FFF2-40B4-BE49-F238E27FC236}">
              <a16:creationId xmlns:a16="http://schemas.microsoft.com/office/drawing/2014/main" id="{D05C63C1-ABFB-48E0-B33C-34F5D2FD4832}"/>
            </a:ext>
          </a:extLst>
        </xdr:cNvPr>
        <xdr:cNvSpPr txBox="1"/>
      </xdr:nvSpPr>
      <xdr:spPr>
        <a:xfrm>
          <a:off x="15798800" y="1055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168444</xdr:rowOff>
    </xdr:from>
    <xdr:to>
      <xdr:col>73</xdr:col>
      <xdr:colOff>44450</xdr:colOff>
      <xdr:row>61</xdr:row>
      <xdr:rowOff>98594</xdr:rowOff>
    </xdr:to>
    <xdr:sp macro="" textlink="">
      <xdr:nvSpPr>
        <xdr:cNvPr id="343" name="楕円 342">
          <a:extLst>
            <a:ext uri="{FF2B5EF4-FFF2-40B4-BE49-F238E27FC236}">
              <a16:creationId xmlns:a16="http://schemas.microsoft.com/office/drawing/2014/main" id="{1D360158-4B03-4330-B322-5EA1E5B7748F}"/>
            </a:ext>
          </a:extLst>
        </xdr:cNvPr>
        <xdr:cNvSpPr/>
      </xdr:nvSpPr>
      <xdr:spPr>
        <a:xfrm>
          <a:off x="15240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83371</xdr:rowOff>
    </xdr:from>
    <xdr:ext cx="762000" cy="259045"/>
    <xdr:sp macro="" textlink="">
      <xdr:nvSpPr>
        <xdr:cNvPr id="344" name="テキスト ボックス 343">
          <a:extLst>
            <a:ext uri="{FF2B5EF4-FFF2-40B4-BE49-F238E27FC236}">
              <a16:creationId xmlns:a16="http://schemas.microsoft.com/office/drawing/2014/main" id="{438E6A54-DCBD-49E2-AF7A-B01FE36ED7FC}"/>
            </a:ext>
          </a:extLst>
        </xdr:cNvPr>
        <xdr:cNvSpPr txBox="1"/>
      </xdr:nvSpPr>
      <xdr:spPr>
        <a:xfrm>
          <a:off x="14909800" y="1054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146124</xdr:rowOff>
    </xdr:from>
    <xdr:to>
      <xdr:col>68</xdr:col>
      <xdr:colOff>203200</xdr:colOff>
      <xdr:row>61</xdr:row>
      <xdr:rowOff>76274</xdr:rowOff>
    </xdr:to>
    <xdr:sp macro="" textlink="">
      <xdr:nvSpPr>
        <xdr:cNvPr id="345" name="楕円 344">
          <a:extLst>
            <a:ext uri="{FF2B5EF4-FFF2-40B4-BE49-F238E27FC236}">
              <a16:creationId xmlns:a16="http://schemas.microsoft.com/office/drawing/2014/main" id="{1F0042AA-8B68-4C45-83D8-65FF78AB013F}"/>
            </a:ext>
          </a:extLst>
        </xdr:cNvPr>
        <xdr:cNvSpPr/>
      </xdr:nvSpPr>
      <xdr:spPr>
        <a:xfrm>
          <a:off x="14351000" y="104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61051</xdr:rowOff>
    </xdr:from>
    <xdr:ext cx="762000" cy="259045"/>
    <xdr:sp macro="" textlink="">
      <xdr:nvSpPr>
        <xdr:cNvPr id="346" name="テキスト ボックス 345">
          <a:extLst>
            <a:ext uri="{FF2B5EF4-FFF2-40B4-BE49-F238E27FC236}">
              <a16:creationId xmlns:a16="http://schemas.microsoft.com/office/drawing/2014/main" id="{4F98834C-57E1-4795-B3F1-113823B0139C}"/>
            </a:ext>
          </a:extLst>
        </xdr:cNvPr>
        <xdr:cNvSpPr txBox="1"/>
      </xdr:nvSpPr>
      <xdr:spPr>
        <a:xfrm>
          <a:off x="14020800" y="1051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157183</xdr:rowOff>
    </xdr:from>
    <xdr:to>
      <xdr:col>64</xdr:col>
      <xdr:colOff>152400</xdr:colOff>
      <xdr:row>61</xdr:row>
      <xdr:rowOff>87333</xdr:rowOff>
    </xdr:to>
    <xdr:sp macro="" textlink="">
      <xdr:nvSpPr>
        <xdr:cNvPr id="347" name="楕円 346">
          <a:extLst>
            <a:ext uri="{FF2B5EF4-FFF2-40B4-BE49-F238E27FC236}">
              <a16:creationId xmlns:a16="http://schemas.microsoft.com/office/drawing/2014/main" id="{E6764732-5091-4034-8349-EBB89FF1FB08}"/>
            </a:ext>
          </a:extLst>
        </xdr:cNvPr>
        <xdr:cNvSpPr/>
      </xdr:nvSpPr>
      <xdr:spPr>
        <a:xfrm>
          <a:off x="13462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72110</xdr:rowOff>
    </xdr:from>
    <xdr:ext cx="762000" cy="259045"/>
    <xdr:sp macro="" textlink="">
      <xdr:nvSpPr>
        <xdr:cNvPr id="348" name="テキスト ボックス 347">
          <a:extLst>
            <a:ext uri="{FF2B5EF4-FFF2-40B4-BE49-F238E27FC236}">
              <a16:creationId xmlns:a16="http://schemas.microsoft.com/office/drawing/2014/main" id="{3AADC046-BA0A-4034-9095-835730778FA7}"/>
            </a:ext>
          </a:extLst>
        </xdr:cNvPr>
        <xdr:cNvSpPr txBox="1"/>
      </xdr:nvSpPr>
      <xdr:spPr>
        <a:xfrm>
          <a:off x="13131800" y="105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0E82344-B7BB-416B-BAB2-20E56E1F629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0AD3D89-076B-49CC-91A1-CDBBA3F7890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024BF2B-5A0E-4680-9412-B97F7A2739C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ADC300D-6EAF-4991-ACB5-9057A45FDE0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EEF3EA60-E044-4B38-A36B-2BCB3FD0045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2BA59CA-F465-46DB-AD54-129AD40EB02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2B8BA89-F332-4CCF-9351-7105301DF42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97D3A3C-2F97-47EC-AE57-FAD0F1D07B9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2F33C14E-67F7-4CBF-801D-94B61EC65D4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8CE2C0E-72D7-41D1-9D6C-AE4CB860E93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EF1644A-F956-44D0-80C4-B812DCBDC6E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71C3B6AF-5880-4A1E-8A5B-41B17482316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71736F9-0560-428C-8841-046A9B17BAE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緊急防災・減災事業債（防災行政無線デジタル化事業）の元金償還開始が要因である。地方債を活用して建設した施設で使用料等を徴収できる場合は、適切な使用料を設定し、徴収した使用料は公債費の償還に充て、比率の悪化を防止する。また、観光施設整備事業や新庁舎・複合施設建設事業など大型事業の実施を予定しているため、過去の大型事業に係る地方債の償還が終了してから実施するなど、比率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％（警戒ライン）を越えないように計画的に事業を実施する。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6828021-9B78-4C45-9CF4-89291D16A59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4FE4D45-49DE-4DEF-B059-533D8A4833C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338B3D1-337A-4E93-B86C-0B655B94232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339CE977-9DF9-4D38-9FFC-0B72F7779C5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7E1F5E0-2D88-405E-A17D-73C03B608AC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ED943B5C-05D9-4D27-9877-C33380A5CDD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C42255D-C94E-44DE-9138-67C257CEA91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A6C352AD-BC9F-41E8-88ED-6E7931D142C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7D7DFD35-C30F-44C4-950E-3EBEC56C08C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28B0EA9-6BF3-4BEF-BDED-73683CA16AB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720AE33-C392-4CB4-B570-626A8923893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360A30E-CE11-4BAA-BA8A-70510487AAC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EBEE60E-4E85-491D-A9AD-746B5603EAB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1BC9061-F4FE-49B5-AFC6-75CEEED2B3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E1243F64-45F3-4D54-957C-758B6D6545FA}"/>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D5397C97-7E9E-4DE6-B5C7-387304C9DD6C}"/>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DE17E0E2-1930-4214-AD9C-A0B4E5EE8B9E}"/>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200FF63C-D759-4398-BB91-2BF8BC8E6406}"/>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2DA08819-75AA-41CA-B5D5-578D95C1F3ED}"/>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26B501FF-B69D-40DF-A2B3-9E5405D75138}"/>
            </a:ext>
          </a:extLst>
        </xdr:cNvPr>
        <xdr:cNvCxnSpPr/>
      </xdr:nvCxnSpPr>
      <xdr:spPr>
        <a:xfrm>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2132DA7F-6463-4EE6-9B06-4F0A81278F93}"/>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42A0AD29-977A-4181-9A71-C35E9C8DF893}"/>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E8E956B5-2E88-467D-A629-67E6B3533E20}"/>
            </a:ext>
          </a:extLst>
        </xdr:cNvPr>
        <xdr:cNvCxnSpPr/>
      </xdr:nvCxnSpPr>
      <xdr:spPr>
        <a:xfrm>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23E45ADB-11D6-4BEB-8ED7-67F22817134A}"/>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C7121BCA-CE6E-4962-A717-3E4542028BFD}"/>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27940</xdr:rowOff>
    </xdr:to>
    <xdr:cxnSp macro="">
      <xdr:nvCxnSpPr>
        <xdr:cNvPr id="387" name="直線コネクタ 386">
          <a:extLst>
            <a:ext uri="{FF2B5EF4-FFF2-40B4-BE49-F238E27FC236}">
              <a16:creationId xmlns:a16="http://schemas.microsoft.com/office/drawing/2014/main" id="{B1FDFD53-3DAC-4CAB-B562-32EAE4E0D7D7}"/>
            </a:ext>
          </a:extLst>
        </xdr:cNvPr>
        <xdr:cNvCxnSpPr/>
      </xdr:nvCxnSpPr>
      <xdr:spPr>
        <a:xfrm>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BA81CA1E-E66E-4CA3-B474-8E077F6C2B18}"/>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6C047B94-8752-47B0-B11C-5075EB92CB03}"/>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749831FA-EB3F-48AA-B090-FCC73DB3C491}"/>
            </a:ext>
          </a:extLst>
        </xdr:cNvPr>
        <xdr:cNvCxnSpPr/>
      </xdr:nvCxnSpPr>
      <xdr:spPr>
        <a:xfrm>
          <a:off x="13512800" y="690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52F85633-4E19-4B2B-B369-EC28A993651D}"/>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9B523D6A-1184-4B74-867B-3F0DFB807733}"/>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C7CEC373-1601-4278-AEA1-7282328406DF}"/>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92199B32-E053-46AD-9C61-D732EBDDD6B6}"/>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5AAF95E-22F2-4770-9E55-388306D16C6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7499F9E-32A3-486E-8030-F53368B0343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6F4836B-2036-4807-952B-27E94659C5C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70DA687-40A1-4CCF-B0F0-AC0706C8E10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D74ACCA-8235-41EC-A6BF-82F39CD200B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a:extLst>
            <a:ext uri="{FF2B5EF4-FFF2-40B4-BE49-F238E27FC236}">
              <a16:creationId xmlns:a16="http://schemas.microsoft.com/office/drawing/2014/main" id="{47491213-8FA4-4AF8-A473-7F2786400B41}"/>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a:extLst>
            <a:ext uri="{FF2B5EF4-FFF2-40B4-BE49-F238E27FC236}">
              <a16:creationId xmlns:a16="http://schemas.microsoft.com/office/drawing/2014/main" id="{670CFACB-3DB2-4D24-A70B-B4B0FE1BC03D}"/>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C74EAB04-D144-490A-B921-D110A2A5B477}"/>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C08D28B5-BFFD-404A-ACAA-08DAAA70CF85}"/>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4" name="楕円 403">
          <a:extLst>
            <a:ext uri="{FF2B5EF4-FFF2-40B4-BE49-F238E27FC236}">
              <a16:creationId xmlns:a16="http://schemas.microsoft.com/office/drawing/2014/main" id="{7814F608-6B1E-4B96-A7F8-B93CB840836D}"/>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5" name="テキスト ボックス 404">
          <a:extLst>
            <a:ext uri="{FF2B5EF4-FFF2-40B4-BE49-F238E27FC236}">
              <a16:creationId xmlns:a16="http://schemas.microsoft.com/office/drawing/2014/main" id="{5D3DBB95-AF71-480C-AFA9-A770A3C9769D}"/>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727C1C28-690A-4FE8-94C3-941F4259ED11}"/>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BC9924AD-DA7C-48A1-A10C-26D4F6615027}"/>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a:extLst>
            <a:ext uri="{FF2B5EF4-FFF2-40B4-BE49-F238E27FC236}">
              <a16:creationId xmlns:a16="http://schemas.microsoft.com/office/drawing/2014/main" id="{909EE6B3-9CAF-400A-868C-6477FD6E53E2}"/>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F8CE14D2-3B24-4561-9951-2C8698C25E08}"/>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D2462AF-FA63-4856-A8A9-7ACCF52943F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EFDE5EE-5A4C-4D7F-BBE0-73BCF7F849B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9F777B4-5D94-45AA-B487-1FBC99EF371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C8D1BE3-4AF2-4333-9BEB-82F3915AB4C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9801B8C-D55B-44FA-95C7-79AE2F9E234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A765CA5-68A9-46E1-ACB2-5825F6E7E98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2F53A3C-036F-4B73-B4F9-DF62F9D7029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247BB06-E285-4DAA-AA85-B74C5AF333E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79930B6-9551-47C3-9501-17A7BD45EA1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417A88E-2257-4C13-A2A5-2FF15A01772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96288B5-5D8B-467F-B778-776E7A14D9C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931769C-DB35-4E47-AC7B-BA149D96575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05C30E6-F173-4119-9120-70DD18704B6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である。地方債現在高や一部事務組合の発行した地方債償還に係る負担等見込額などの将来負担額は増加したが、地方債で建設した町営住宅等の公共施設からの使用料を地方債の償還額等に充当可能な財源としたことにより、充当可能財源等が増加し、比率は引き続きマイナス値とな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27328A0-FDF5-41A9-8FD5-7CDE0A6C86D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844EDD9-A7BD-4E23-B823-4E9833D9A31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EFE7D72C-43BD-48D3-902A-1D7D52FADA2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F7E4A0E-1287-4F5B-A116-7C4EB9A3AE5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78AC5399-3CA8-48B4-A9C7-519259410D4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E6865F25-A516-4F4B-A87E-C75C521FF48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D655FC02-B516-4825-B8F2-6A029E2AF5E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BE08C54C-76E1-4D5F-95A3-FAD1EF83443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9D4B2EF9-525E-43BA-8158-067E98BE059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C5C5E25-490C-4830-AF3C-67EA6C62922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AEA278B-E73B-4F67-A2CD-2209A13CFAF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141CDDC-4486-4054-8BC8-88555E7BA5A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DEEB72F4-0F7C-459B-A63E-9FBAC1D6A7F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4C96ABE-985F-40E7-B3E7-565FE987A28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9D131817-1D0D-4C82-9BE1-D2B6CD2BFDC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F76300C-94BB-4F17-BD45-9957D8DFD7A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A0E2ABB-1AF4-437C-8766-5031DD16619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7FC990B9-107F-436C-8A2C-D2C47963E682}"/>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C31BC756-32B2-4D4D-9109-F7A4217A496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D73851C5-121A-44DD-B211-7461B3A8DE3D}"/>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7E7C051F-A2B9-4A41-A5FE-E5C563862D1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F0C4F99F-D73B-460B-BE55-154F551CD60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7053574C-4B68-4B1F-8AEF-648EA373052A}"/>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CC29D4A2-757F-4CEB-9DFC-34116DD2479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DDE5BD09-3D90-4D9B-BBA4-4B2964A7822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91FF95AB-CED2-445F-9202-B5BBBF50366D}"/>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2F2EBE1-CFF4-4777-8BE9-50A771FB2365}"/>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D037BCB0-8D84-47D1-9362-003B27AA36BC}"/>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529914C3-C89A-4F77-9E73-BEDBB3E127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13364F25-DC5E-4694-AC59-1C71BE0A801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EFE474F0-55FD-468F-9E5B-DEAD929F1BBF}"/>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D2998C99-8D52-491F-87A9-D4DACA6177BC}"/>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D0B1783-F9C0-4E4C-99AB-6DF66D94650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091593C-3577-4950-9F8A-80AF632CB0C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0A693E3-4A2E-4154-BD48-3A90F52F120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C9C00F2-A15B-40F4-A019-2905D57AF0A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F51DA99-592B-4154-B76F-961F2F94F4A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2,327
2,313
194.65
5,075,174
4,355,713
552,769
2,265,268
3,583,626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経常一般財源等（分母）の増加が要因である。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能楽文化振興費、税務総務費（システム導入費）、新庁舎・複合施設施設建設事業費（図書館・公民館分）など、単独事業における業務委託費などが増加した。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278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27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30988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特定財源の充当先変更により、比率が上昇した。</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特別会計への繰出金（施設整備費分）の増加した。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170434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81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55</xdr:row>
      <xdr:rowOff>152146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56</xdr:row>
      <xdr:rowOff>3556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49276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101346</xdr:rowOff>
    </xdr:from>
    <xdr:to>
      <xdr:col>78</xdr:col>
      <xdr:colOff>120650</xdr:colOff>
      <xdr:row>56</xdr:row>
      <xdr:rowOff>31496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41673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78486</xdr:rowOff>
    </xdr:from>
    <xdr:to>
      <xdr:col>74</xdr:col>
      <xdr:colOff>31750</xdr:colOff>
      <xdr:row>56</xdr:row>
      <xdr:rowOff>8636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18813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家計応援事業の実施するにあたり、継ぎ足し単独分が発生したため、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度分の元金償還開始により費用が増加した。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122428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452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108713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78</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昨年度まで、比率の減少要因であった公債費及び経常一般財源等（分母）は増加しているが、それ以上に物件費や扶助費などが増加しているため、比率が上昇した。</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74</xdr:row>
      <xdr:rowOff>153670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381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75</xdr:row>
      <xdr:rowOff>66040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381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75</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247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75</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102870</xdr:rowOff>
    </xdr:from>
    <xdr:to>
      <xdr:col>82</xdr:col>
      <xdr:colOff>158750</xdr:colOff>
      <xdr:row>75</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119397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67412</xdr:rowOff>
    </xdr:from>
    <xdr:to>
      <xdr:col>29</xdr:col>
      <xdr:colOff>127000</xdr:colOff>
      <xdr:row>17</xdr:row>
      <xdr:rowOff>91843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29687"/>
          <a:ext cx="647700" cy="2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91843</xdr:rowOff>
    </xdr:from>
    <xdr:to>
      <xdr:col>26</xdr:col>
      <xdr:colOff>50800</xdr:colOff>
      <xdr:row>17</xdr:row>
      <xdr:rowOff>103003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4118"/>
          <a:ext cx="698500" cy="1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102462</xdr:rowOff>
    </xdr:from>
    <xdr:to>
      <xdr:col>22</xdr:col>
      <xdr:colOff>114300</xdr:colOff>
      <xdr:row>17</xdr:row>
      <xdr:rowOff>103003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64737"/>
          <a:ext cx="6985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102462</xdr:rowOff>
    </xdr:from>
    <xdr:to>
      <xdr:col>18</xdr:col>
      <xdr:colOff>177800</xdr:colOff>
      <xdr:row>17</xdr:row>
      <xdr:rowOff>127916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4737"/>
          <a:ext cx="698500" cy="2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16612</xdr:rowOff>
    </xdr:from>
    <xdr:to>
      <xdr:col>29</xdr:col>
      <xdr:colOff>177800</xdr:colOff>
      <xdr:row>17</xdr:row>
      <xdr:rowOff>118212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7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33139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41043</xdr:rowOff>
    </xdr:from>
    <xdr:to>
      <xdr:col>26</xdr:col>
      <xdr:colOff>101600</xdr:colOff>
      <xdr:row>17</xdr:row>
      <xdr:rowOff>142643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152820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52203</xdr:rowOff>
    </xdr:from>
    <xdr:to>
      <xdr:col>22</xdr:col>
      <xdr:colOff>165100</xdr:colOff>
      <xdr:row>17</xdr:row>
      <xdr:rowOff>153803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1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163980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51662</xdr:rowOff>
    </xdr:from>
    <xdr:to>
      <xdr:col>19</xdr:col>
      <xdr:colOff>38100</xdr:colOff>
      <xdr:row>17</xdr:row>
      <xdr:rowOff>153262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163439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77116</xdr:rowOff>
    </xdr:from>
    <xdr:to>
      <xdr:col>15</xdr:col>
      <xdr:colOff>101600</xdr:colOff>
      <xdr:row>18</xdr:row>
      <xdr:rowOff>7266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17443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24524</xdr:rowOff>
    </xdr:from>
    <xdr:to>
      <xdr:col>29</xdr:col>
      <xdr:colOff>127000</xdr:colOff>
      <xdr:row>36</xdr:row>
      <xdr:rowOff>135996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77774"/>
          <a:ext cx="647700" cy="11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135996</xdr:rowOff>
    </xdr:from>
    <xdr:to>
      <xdr:col>26</xdr:col>
      <xdr:colOff>50800</xdr:colOff>
      <xdr:row>37</xdr:row>
      <xdr:rowOff>12066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89246"/>
          <a:ext cx="698500" cy="4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12066</xdr:rowOff>
    </xdr:from>
    <xdr:to>
      <xdr:col>22</xdr:col>
      <xdr:colOff>114300</xdr:colOff>
      <xdr:row>37</xdr:row>
      <xdr:rowOff>20249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36766"/>
          <a:ext cx="698500" cy="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20249</xdr:rowOff>
    </xdr:from>
    <xdr:to>
      <xdr:col>18</xdr:col>
      <xdr:colOff>177800</xdr:colOff>
      <xdr:row>37</xdr:row>
      <xdr:rowOff>65084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144949"/>
          <a:ext cx="698500" cy="4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316624</xdr:rowOff>
    </xdr:from>
    <xdr:to>
      <xdr:col>29</xdr:col>
      <xdr:colOff>177800</xdr:colOff>
      <xdr:row>36</xdr:row>
      <xdr:rowOff>75324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2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161701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7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85196</xdr:rowOff>
    </xdr:from>
    <xdr:to>
      <xdr:col>26</xdr:col>
      <xdr:colOff>101600</xdr:colOff>
      <xdr:row>37</xdr:row>
      <xdr:rowOff>15346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3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196973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0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132716</xdr:rowOff>
    </xdr:from>
    <xdr:to>
      <xdr:col>22</xdr:col>
      <xdr:colOff>165100</xdr:colOff>
      <xdr:row>37</xdr:row>
      <xdr:rowOff>62866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244493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5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140899</xdr:rowOff>
    </xdr:from>
    <xdr:to>
      <xdr:col>19</xdr:col>
      <xdr:colOff>38100</xdr:colOff>
      <xdr:row>37</xdr:row>
      <xdr:rowOff>71049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9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252676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6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14284</xdr:rowOff>
    </xdr:from>
    <xdr:to>
      <xdr:col>15</xdr:col>
      <xdr:colOff>101600</xdr:colOff>
      <xdr:row>37</xdr:row>
      <xdr:rowOff>115884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3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297511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2,327
2,313
194.65
5,075,174
4,355,713
552,769
2,265,268
3,583,626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71086</xdr:rowOff>
    </xdr:from>
    <xdr:to>
      <xdr:col>24</xdr:col>
      <xdr:colOff>63500</xdr:colOff>
      <xdr:row>36</xdr:row>
      <xdr:rowOff>83716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43286"/>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83716</xdr:rowOff>
    </xdr:from>
    <xdr:to>
      <xdr:col>19</xdr:col>
      <xdr:colOff>177800</xdr:colOff>
      <xdr:row>36</xdr:row>
      <xdr:rowOff>94950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5916"/>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94950</xdr:rowOff>
    </xdr:from>
    <xdr:to>
      <xdr:col>15</xdr:col>
      <xdr:colOff>50800</xdr:colOff>
      <xdr:row>36</xdr:row>
      <xdr:rowOff>116893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67150"/>
          <a:ext cx="889000" cy="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116893</xdr:rowOff>
    </xdr:from>
    <xdr:to>
      <xdr:col>10</xdr:col>
      <xdr:colOff>114300</xdr:colOff>
      <xdr:row>36</xdr:row>
      <xdr:rowOff>134753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9093"/>
          <a:ext cx="889000" cy="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20286</xdr:rowOff>
    </xdr:from>
    <xdr:to>
      <xdr:col>24</xdr:col>
      <xdr:colOff>114300</xdr:colOff>
      <xdr:row>36</xdr:row>
      <xdr:rowOff>121886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43163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32916</xdr:rowOff>
    </xdr:from>
    <xdr:to>
      <xdr:col>20</xdr:col>
      <xdr:colOff>38100</xdr:colOff>
      <xdr:row>36</xdr:row>
      <xdr:rowOff>134516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151043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44150</xdr:rowOff>
    </xdr:from>
    <xdr:to>
      <xdr:col>15</xdr:col>
      <xdr:colOff>101600</xdr:colOff>
      <xdr:row>36</xdr:row>
      <xdr:rowOff>145750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162277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66093</xdr:rowOff>
    </xdr:from>
    <xdr:to>
      <xdr:col>10</xdr:col>
      <xdr:colOff>165100</xdr:colOff>
      <xdr:row>36</xdr:row>
      <xdr:rowOff>167693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83953</xdr:rowOff>
    </xdr:from>
    <xdr:to>
      <xdr:col>6</xdr:col>
      <xdr:colOff>38100</xdr:colOff>
      <xdr:row>37</xdr:row>
      <xdr:rowOff>14103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30630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135268</xdr:rowOff>
    </xdr:from>
    <xdr:to>
      <xdr:col>24</xdr:col>
      <xdr:colOff>63500</xdr:colOff>
      <xdr:row>58</xdr:row>
      <xdr:rowOff>43102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7918"/>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43102</xdr:rowOff>
    </xdr:from>
    <xdr:to>
      <xdr:col>19</xdr:col>
      <xdr:colOff>177800</xdr:colOff>
      <xdr:row>58</xdr:row>
      <xdr:rowOff>45738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720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42927</xdr:rowOff>
    </xdr:from>
    <xdr:to>
      <xdr:col>15</xdr:col>
      <xdr:colOff>50800</xdr:colOff>
      <xdr:row>58</xdr:row>
      <xdr:rowOff>45738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7027"/>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42927</xdr:rowOff>
    </xdr:from>
    <xdr:to>
      <xdr:col>10</xdr:col>
      <xdr:colOff>114300</xdr:colOff>
      <xdr:row>58</xdr:row>
      <xdr:rowOff>48745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7027"/>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84468</xdr:rowOff>
    </xdr:from>
    <xdr:to>
      <xdr:col>24</xdr:col>
      <xdr:colOff>114300</xdr:colOff>
      <xdr:row>58</xdr:row>
      <xdr:rowOff>14618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62895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163752</xdr:rowOff>
    </xdr:from>
    <xdr:to>
      <xdr:col>20</xdr:col>
      <xdr:colOff>38100</xdr:colOff>
      <xdr:row>58</xdr:row>
      <xdr:rowOff>93902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85029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166388</xdr:rowOff>
    </xdr:from>
    <xdr:to>
      <xdr:col>15</xdr:col>
      <xdr:colOff>101600</xdr:colOff>
      <xdr:row>58</xdr:row>
      <xdr:rowOff>96538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87665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163577</xdr:rowOff>
    </xdr:from>
    <xdr:to>
      <xdr:col>10</xdr:col>
      <xdr:colOff>165100</xdr:colOff>
      <xdr:row>58</xdr:row>
      <xdr:rowOff>93727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84854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169395</xdr:rowOff>
    </xdr:from>
    <xdr:to>
      <xdr:col>6</xdr:col>
      <xdr:colOff>38100</xdr:colOff>
      <xdr:row>58</xdr:row>
      <xdr:rowOff>99545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90672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52057</xdr:rowOff>
    </xdr:from>
    <xdr:to>
      <xdr:col>24</xdr:col>
      <xdr:colOff>63500</xdr:colOff>
      <xdr:row>74</xdr:row>
      <xdr:rowOff>65901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39357"/>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52057</xdr:rowOff>
    </xdr:from>
    <xdr:to>
      <xdr:col>19</xdr:col>
      <xdr:colOff>177800</xdr:colOff>
      <xdr:row>75</xdr:row>
      <xdr:rowOff>152273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39357"/>
          <a:ext cx="889000" cy="2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152273</xdr:rowOff>
    </xdr:from>
    <xdr:to>
      <xdr:col>15</xdr:col>
      <xdr:colOff>50800</xdr:colOff>
      <xdr:row>77</xdr:row>
      <xdr:rowOff>101891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11023"/>
          <a:ext cx="889000" cy="2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67856</xdr:rowOff>
    </xdr:from>
    <xdr:to>
      <xdr:col>10</xdr:col>
      <xdr:colOff>114300</xdr:colOff>
      <xdr:row>77</xdr:row>
      <xdr:rowOff>101891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69506"/>
          <a:ext cx="889000" cy="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15101</xdr:rowOff>
    </xdr:from>
    <xdr:to>
      <xdr:col>24</xdr:col>
      <xdr:colOff>114300</xdr:colOff>
      <xdr:row>74</xdr:row>
      <xdr:rowOff>116701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37978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1257</xdr:rowOff>
    </xdr:from>
    <xdr:to>
      <xdr:col>20</xdr:col>
      <xdr:colOff>38100</xdr:colOff>
      <xdr:row>74</xdr:row>
      <xdr:rowOff>102857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119384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101473</xdr:rowOff>
    </xdr:from>
    <xdr:to>
      <xdr:col>15</xdr:col>
      <xdr:colOff>101600</xdr:colOff>
      <xdr:row>76</xdr:row>
      <xdr:rowOff>31623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48150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51091</xdr:rowOff>
    </xdr:from>
    <xdr:to>
      <xdr:col>10</xdr:col>
      <xdr:colOff>165100</xdr:colOff>
      <xdr:row>77</xdr:row>
      <xdr:rowOff>152691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169218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17056</xdr:rowOff>
    </xdr:from>
    <xdr:to>
      <xdr:col>6</xdr:col>
      <xdr:colOff>38100</xdr:colOff>
      <xdr:row>77</xdr:row>
      <xdr:rowOff>118656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135183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54302</xdr:rowOff>
    </xdr:from>
    <xdr:to>
      <xdr:col>24</xdr:col>
      <xdr:colOff>63500</xdr:colOff>
      <xdr:row>96</xdr:row>
      <xdr:rowOff>154287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13502"/>
          <a:ext cx="838200" cy="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54302</xdr:rowOff>
    </xdr:from>
    <xdr:to>
      <xdr:col>19</xdr:col>
      <xdr:colOff>177800</xdr:colOff>
      <xdr:row>97</xdr:row>
      <xdr:rowOff>69214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13502"/>
          <a:ext cx="889000" cy="18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69214</xdr:rowOff>
    </xdr:from>
    <xdr:to>
      <xdr:col>15</xdr:col>
      <xdr:colOff>50800</xdr:colOff>
      <xdr:row>97</xdr:row>
      <xdr:rowOff>98813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99864"/>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98813</xdr:rowOff>
    </xdr:from>
    <xdr:to>
      <xdr:col>10</xdr:col>
      <xdr:colOff>114300</xdr:colOff>
      <xdr:row>97</xdr:row>
      <xdr:rowOff>109220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29463"/>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103487</xdr:rowOff>
    </xdr:from>
    <xdr:to>
      <xdr:col>24</xdr:col>
      <xdr:colOff>114300</xdr:colOff>
      <xdr:row>97</xdr:row>
      <xdr:rowOff>33637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81914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3502</xdr:rowOff>
    </xdr:from>
    <xdr:to>
      <xdr:col>20</xdr:col>
      <xdr:colOff>38100</xdr:colOff>
      <xdr:row>96</xdr:row>
      <xdr:rowOff>105102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96229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18414</xdr:rowOff>
    </xdr:from>
    <xdr:to>
      <xdr:col>15</xdr:col>
      <xdr:colOff>101600</xdr:colOff>
      <xdr:row>97</xdr:row>
      <xdr:rowOff>120014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111141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48013</xdr:rowOff>
    </xdr:from>
    <xdr:to>
      <xdr:col>10</xdr:col>
      <xdr:colOff>165100</xdr:colOff>
      <xdr:row>97</xdr:row>
      <xdr:rowOff>149613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140740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58420</xdr:rowOff>
    </xdr:from>
    <xdr:to>
      <xdr:col>6</xdr:col>
      <xdr:colOff>38100</xdr:colOff>
      <xdr:row>97</xdr:row>
      <xdr:rowOff>160020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151147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158579</xdr:rowOff>
    </xdr:from>
    <xdr:to>
      <xdr:col>55</xdr:col>
      <xdr:colOff>0</xdr:colOff>
      <xdr:row>37</xdr:row>
      <xdr:rowOff>167514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02229"/>
          <a:ext cx="8382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100310</xdr:rowOff>
    </xdr:from>
    <xdr:to>
      <xdr:col>50</xdr:col>
      <xdr:colOff>114300</xdr:colOff>
      <xdr:row>37</xdr:row>
      <xdr:rowOff>158579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3960"/>
          <a:ext cx="889000" cy="5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100310</xdr:rowOff>
    </xdr:from>
    <xdr:to>
      <xdr:col>45</xdr:col>
      <xdr:colOff>177800</xdr:colOff>
      <xdr:row>38</xdr:row>
      <xdr:rowOff>63758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3960"/>
          <a:ext cx="889000" cy="1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7948</xdr:rowOff>
    </xdr:from>
    <xdr:to>
      <xdr:col>41</xdr:col>
      <xdr:colOff>50800</xdr:colOff>
      <xdr:row>38</xdr:row>
      <xdr:rowOff>63758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23048"/>
          <a:ext cx="8890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116714</xdr:rowOff>
    </xdr:from>
    <xdr:to>
      <xdr:col>55</xdr:col>
      <xdr:colOff>50800</xdr:colOff>
      <xdr:row>38</xdr:row>
      <xdr:rowOff>46864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139591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107779</xdr:rowOff>
    </xdr:from>
    <xdr:to>
      <xdr:col>50</xdr:col>
      <xdr:colOff>165100</xdr:colOff>
      <xdr:row>38</xdr:row>
      <xdr:rowOff>37929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54456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2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49510</xdr:rowOff>
    </xdr:from>
    <xdr:to>
      <xdr:col>46</xdr:col>
      <xdr:colOff>38100</xdr:colOff>
      <xdr:row>37</xdr:row>
      <xdr:rowOff>151110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167637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12958</xdr:rowOff>
    </xdr:from>
    <xdr:to>
      <xdr:col>41</xdr:col>
      <xdr:colOff>101600</xdr:colOff>
      <xdr:row>38</xdr:row>
      <xdr:rowOff>114558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131085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0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128598</xdr:rowOff>
    </xdr:from>
    <xdr:to>
      <xdr:col>36</xdr:col>
      <xdr:colOff>165100</xdr:colOff>
      <xdr:row>38</xdr:row>
      <xdr:rowOff>58748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75275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4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143945</xdr:rowOff>
    </xdr:from>
    <xdr:to>
      <xdr:col>55</xdr:col>
      <xdr:colOff>0</xdr:colOff>
      <xdr:row>58</xdr:row>
      <xdr:rowOff>46545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73695"/>
          <a:ext cx="838200" cy="4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80911</xdr:rowOff>
    </xdr:from>
    <xdr:to>
      <xdr:col>50</xdr:col>
      <xdr:colOff>114300</xdr:colOff>
      <xdr:row>58</xdr:row>
      <xdr:rowOff>46545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53561"/>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80911</xdr:rowOff>
    </xdr:from>
    <xdr:to>
      <xdr:col>45</xdr:col>
      <xdr:colOff>177800</xdr:colOff>
      <xdr:row>57</xdr:row>
      <xdr:rowOff>140599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53561"/>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140599</xdr:rowOff>
    </xdr:from>
    <xdr:to>
      <xdr:col>41</xdr:col>
      <xdr:colOff>50800</xdr:colOff>
      <xdr:row>57</xdr:row>
      <xdr:rowOff>159689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13249"/>
          <a:ext cx="889000" cy="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93145</xdr:rowOff>
    </xdr:from>
    <xdr:to>
      <xdr:col>55</xdr:col>
      <xdr:colOff>50800</xdr:colOff>
      <xdr:row>56</xdr:row>
      <xdr:rowOff>23295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116022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7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167195</xdr:rowOff>
    </xdr:from>
    <xdr:to>
      <xdr:col>50</xdr:col>
      <xdr:colOff>165100</xdr:colOff>
      <xdr:row>58</xdr:row>
      <xdr:rowOff>97345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88472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3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30111</xdr:rowOff>
    </xdr:from>
    <xdr:to>
      <xdr:col>46</xdr:col>
      <xdr:colOff>38100</xdr:colOff>
      <xdr:row>57</xdr:row>
      <xdr:rowOff>131711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148238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5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89799</xdr:rowOff>
    </xdr:from>
    <xdr:to>
      <xdr:col>41</xdr:col>
      <xdr:colOff>101600</xdr:colOff>
      <xdr:row>58</xdr:row>
      <xdr:rowOff>19949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36476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108889</xdr:rowOff>
    </xdr:from>
    <xdr:to>
      <xdr:col>36</xdr:col>
      <xdr:colOff>165100</xdr:colOff>
      <xdr:row>58</xdr:row>
      <xdr:rowOff>39039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55566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5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4074</xdr:rowOff>
    </xdr:from>
    <xdr:to>
      <xdr:col>55</xdr:col>
      <xdr:colOff>0</xdr:colOff>
      <xdr:row>78</xdr:row>
      <xdr:rowOff>121124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034274"/>
          <a:ext cx="838200" cy="4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85048</xdr:rowOff>
    </xdr:from>
    <xdr:to>
      <xdr:col>50</xdr:col>
      <xdr:colOff>114300</xdr:colOff>
      <xdr:row>78</xdr:row>
      <xdr:rowOff>121124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58148"/>
          <a:ext cx="889000" cy="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85048</xdr:rowOff>
    </xdr:from>
    <xdr:to>
      <xdr:col>45</xdr:col>
      <xdr:colOff>177800</xdr:colOff>
      <xdr:row>78</xdr:row>
      <xdr:rowOff>166680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58148"/>
          <a:ext cx="889000" cy="8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160852</xdr:rowOff>
    </xdr:from>
    <xdr:to>
      <xdr:col>41</xdr:col>
      <xdr:colOff>50800</xdr:colOff>
      <xdr:row>78</xdr:row>
      <xdr:rowOff>166680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33952"/>
          <a:ext cx="8890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124724</xdr:rowOff>
    </xdr:from>
    <xdr:to>
      <xdr:col>55</xdr:col>
      <xdr:colOff>50800</xdr:colOff>
      <xdr:row>76</xdr:row>
      <xdr:rowOff>54874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147601</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70324</xdr:rowOff>
    </xdr:from>
    <xdr:to>
      <xdr:col>50</xdr:col>
      <xdr:colOff>165100</xdr:colOff>
      <xdr:row>79</xdr:row>
      <xdr:rowOff>474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163051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34248</xdr:rowOff>
    </xdr:from>
    <xdr:to>
      <xdr:col>46</xdr:col>
      <xdr:colOff>38100</xdr:colOff>
      <xdr:row>78</xdr:row>
      <xdr:rowOff>135848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152375</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1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115880</xdr:rowOff>
    </xdr:from>
    <xdr:to>
      <xdr:col>41</xdr:col>
      <xdr:colOff>101600</xdr:colOff>
      <xdr:row>79</xdr:row>
      <xdr:rowOff>46030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37157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110052</xdr:rowOff>
    </xdr:from>
    <xdr:to>
      <xdr:col>36</xdr:col>
      <xdr:colOff>165100</xdr:colOff>
      <xdr:row>79</xdr:row>
      <xdr:rowOff>40202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31329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34998</xdr:rowOff>
    </xdr:from>
    <xdr:to>
      <xdr:col>55</xdr:col>
      <xdr:colOff>0</xdr:colOff>
      <xdr:row>96</xdr:row>
      <xdr:rowOff>139430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94198"/>
          <a:ext cx="8382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123740</xdr:rowOff>
    </xdr:from>
    <xdr:to>
      <xdr:col>50</xdr:col>
      <xdr:colOff>114300</xdr:colOff>
      <xdr:row>96</xdr:row>
      <xdr:rowOff>139430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40040"/>
          <a:ext cx="889000" cy="3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38433</xdr:rowOff>
    </xdr:from>
    <xdr:to>
      <xdr:col>45</xdr:col>
      <xdr:colOff>177800</xdr:colOff>
      <xdr:row>94</xdr:row>
      <xdr:rowOff>123740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154733"/>
          <a:ext cx="889000" cy="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38433</xdr:rowOff>
    </xdr:from>
    <xdr:to>
      <xdr:col>41</xdr:col>
      <xdr:colOff>50800</xdr:colOff>
      <xdr:row>95</xdr:row>
      <xdr:rowOff>35356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154733"/>
          <a:ext cx="889000" cy="1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155648</xdr:rowOff>
    </xdr:from>
    <xdr:to>
      <xdr:col>55</xdr:col>
      <xdr:colOff>50800</xdr:colOff>
      <xdr:row>96</xdr:row>
      <xdr:rowOff>85798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7075</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88630</xdr:rowOff>
    </xdr:from>
    <xdr:to>
      <xdr:col>50</xdr:col>
      <xdr:colOff>165100</xdr:colOff>
      <xdr:row>97</xdr:row>
      <xdr:rowOff>18780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9907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64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72940</xdr:rowOff>
    </xdr:from>
    <xdr:to>
      <xdr:col>46</xdr:col>
      <xdr:colOff>38100</xdr:colOff>
      <xdr:row>95</xdr:row>
      <xdr:rowOff>3090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19617</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96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159083</xdr:rowOff>
    </xdr:from>
    <xdr:to>
      <xdr:col>41</xdr:col>
      <xdr:colOff>101600</xdr:colOff>
      <xdr:row>94</xdr:row>
      <xdr:rowOff>89233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105760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8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156006</xdr:rowOff>
    </xdr:from>
    <xdr:to>
      <xdr:col>36</xdr:col>
      <xdr:colOff>165100</xdr:colOff>
      <xdr:row>95</xdr:row>
      <xdr:rowOff>86156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102683</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04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41627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17715"/>
          <a:ext cx="8382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41627</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8177"/>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35633</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218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6106</xdr:rowOff>
    </xdr:from>
    <xdr:to>
      <xdr:col>71</xdr:col>
      <xdr:colOff>177800</xdr:colOff>
      <xdr:row>39</xdr:row>
      <xdr:rowOff>35633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92656"/>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151815</xdr:rowOff>
    </xdr:from>
    <xdr:to>
      <xdr:col>85</xdr:col>
      <xdr:colOff>177800</xdr:colOff>
      <xdr:row>39</xdr:row>
      <xdr:rowOff>81965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66742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162277</xdr:rowOff>
    </xdr:from>
    <xdr:to>
      <xdr:col>81</xdr:col>
      <xdr:colOff>101600</xdr:colOff>
      <xdr:row>39</xdr:row>
      <xdr:rowOff>92427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83554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7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156283</xdr:rowOff>
    </xdr:from>
    <xdr:to>
      <xdr:col>72</xdr:col>
      <xdr:colOff>38100</xdr:colOff>
      <xdr:row>39</xdr:row>
      <xdr:rowOff>86433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77560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126756</xdr:rowOff>
    </xdr:from>
    <xdr:to>
      <xdr:col>67</xdr:col>
      <xdr:colOff>101600</xdr:colOff>
      <xdr:row>39</xdr:row>
      <xdr:rowOff>56906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48033</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73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14553</xdr:rowOff>
    </xdr:from>
    <xdr:to>
      <xdr:col>85</xdr:col>
      <xdr:colOff>127000</xdr:colOff>
      <xdr:row>76</xdr:row>
      <xdr:rowOff>69762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44753"/>
          <a:ext cx="8382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69762</xdr:rowOff>
    </xdr:from>
    <xdr:to>
      <xdr:col>81</xdr:col>
      <xdr:colOff>50800</xdr:colOff>
      <xdr:row>76</xdr:row>
      <xdr:rowOff>104719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99962"/>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104719</xdr:rowOff>
    </xdr:from>
    <xdr:to>
      <xdr:col>76</xdr:col>
      <xdr:colOff>114300</xdr:colOff>
      <xdr:row>76</xdr:row>
      <xdr:rowOff>125760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4919"/>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125760</xdr:rowOff>
    </xdr:from>
    <xdr:to>
      <xdr:col>71</xdr:col>
      <xdr:colOff>177800</xdr:colOff>
      <xdr:row>76</xdr:row>
      <xdr:rowOff>144080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55960"/>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135203</xdr:rowOff>
    </xdr:from>
    <xdr:to>
      <xdr:col>85</xdr:col>
      <xdr:colOff>177800</xdr:colOff>
      <xdr:row>76</xdr:row>
      <xdr:rowOff>65353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158080</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4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18962</xdr:rowOff>
    </xdr:from>
    <xdr:to>
      <xdr:col>81</xdr:col>
      <xdr:colOff>101600</xdr:colOff>
      <xdr:row>76</xdr:row>
      <xdr:rowOff>120562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137089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82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53919</xdr:rowOff>
    </xdr:from>
    <xdr:to>
      <xdr:col>76</xdr:col>
      <xdr:colOff>165100</xdr:colOff>
      <xdr:row>76</xdr:row>
      <xdr:rowOff>155519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597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5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74960</xdr:rowOff>
    </xdr:from>
    <xdr:to>
      <xdr:col>72</xdr:col>
      <xdr:colOff>38100</xdr:colOff>
      <xdr:row>77</xdr:row>
      <xdr:rowOff>5110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21637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88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93280</xdr:rowOff>
    </xdr:from>
    <xdr:to>
      <xdr:col>67</xdr:col>
      <xdr:colOff>101600</xdr:colOff>
      <xdr:row>77</xdr:row>
      <xdr:rowOff>23430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39957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1836</xdr:rowOff>
    </xdr:from>
    <xdr:to>
      <xdr:col>85</xdr:col>
      <xdr:colOff>127000</xdr:colOff>
      <xdr:row>98</xdr:row>
      <xdr:rowOff>2814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3936"/>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2814</xdr:rowOff>
    </xdr:from>
    <xdr:to>
      <xdr:col>81</xdr:col>
      <xdr:colOff>50800</xdr:colOff>
      <xdr:row>98</xdr:row>
      <xdr:rowOff>10302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04914"/>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10302</xdr:rowOff>
    </xdr:from>
    <xdr:to>
      <xdr:col>76</xdr:col>
      <xdr:colOff>114300</xdr:colOff>
      <xdr:row>98</xdr:row>
      <xdr:rowOff>100746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12402"/>
          <a:ext cx="889000" cy="9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144244</xdr:rowOff>
    </xdr:from>
    <xdr:to>
      <xdr:col>71</xdr:col>
      <xdr:colOff>177800</xdr:colOff>
      <xdr:row>98</xdr:row>
      <xdr:rowOff>100746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4894"/>
          <a:ext cx="889000" cy="1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122486</xdr:rowOff>
    </xdr:from>
    <xdr:to>
      <xdr:col>85</xdr:col>
      <xdr:colOff>177800</xdr:colOff>
      <xdr:row>98</xdr:row>
      <xdr:rowOff>52636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100913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123464</xdr:rowOff>
    </xdr:from>
    <xdr:to>
      <xdr:col>81</xdr:col>
      <xdr:colOff>101600</xdr:colOff>
      <xdr:row>98</xdr:row>
      <xdr:rowOff>53614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44741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130952</xdr:rowOff>
    </xdr:from>
    <xdr:to>
      <xdr:col>76</xdr:col>
      <xdr:colOff>165100</xdr:colOff>
      <xdr:row>98</xdr:row>
      <xdr:rowOff>61102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52229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49946</xdr:rowOff>
    </xdr:from>
    <xdr:to>
      <xdr:col>72</xdr:col>
      <xdr:colOff>38100</xdr:colOff>
      <xdr:row>98</xdr:row>
      <xdr:rowOff>151546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142673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93444</xdr:rowOff>
    </xdr:from>
    <xdr:to>
      <xdr:col>67</xdr:col>
      <xdr:colOff>101600</xdr:colOff>
      <xdr:row>98</xdr:row>
      <xdr:rowOff>23594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161290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7639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110490</xdr:rowOff>
    </xdr:from>
    <xdr:to>
      <xdr:col>116</xdr:col>
      <xdr:colOff>114300</xdr:colOff>
      <xdr:row>39</xdr:row>
      <xdr:rowOff>40640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113480</xdr:rowOff>
    </xdr:from>
    <xdr:to>
      <xdr:col>116</xdr:col>
      <xdr:colOff>63500</xdr:colOff>
      <xdr:row>58</xdr:row>
      <xdr:rowOff>119560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57580"/>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113480</xdr:rowOff>
    </xdr:from>
    <xdr:to>
      <xdr:col>111</xdr:col>
      <xdr:colOff>177800</xdr:colOff>
      <xdr:row>58</xdr:row>
      <xdr:rowOff>114119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57580"/>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88150</xdr:rowOff>
    </xdr:from>
    <xdr:to>
      <xdr:col>107</xdr:col>
      <xdr:colOff>50800</xdr:colOff>
      <xdr:row>58</xdr:row>
      <xdr:rowOff>114119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3225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88150</xdr:rowOff>
    </xdr:from>
    <xdr:to>
      <xdr:col>102</xdr:col>
      <xdr:colOff>114300</xdr:colOff>
      <xdr:row>58</xdr:row>
      <xdr:rowOff>89431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32250"/>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68760</xdr:rowOff>
    </xdr:from>
    <xdr:to>
      <xdr:col>116</xdr:col>
      <xdr:colOff>114300</xdr:colOff>
      <xdr:row>58</xdr:row>
      <xdr:rowOff>170360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155137</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62680</xdr:rowOff>
    </xdr:from>
    <xdr:to>
      <xdr:col>112</xdr:col>
      <xdr:colOff>38100</xdr:colOff>
      <xdr:row>58</xdr:row>
      <xdr:rowOff>164280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155407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63319</xdr:rowOff>
    </xdr:from>
    <xdr:to>
      <xdr:col>107</xdr:col>
      <xdr:colOff>101600</xdr:colOff>
      <xdr:row>58</xdr:row>
      <xdr:rowOff>164919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156046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37350</xdr:rowOff>
    </xdr:from>
    <xdr:to>
      <xdr:col>102</xdr:col>
      <xdr:colOff>165100</xdr:colOff>
      <xdr:row>58</xdr:row>
      <xdr:rowOff>138950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130077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38631</xdr:rowOff>
    </xdr:from>
    <xdr:to>
      <xdr:col>98</xdr:col>
      <xdr:colOff>38100</xdr:colOff>
      <xdr:row>58</xdr:row>
      <xdr:rowOff>140231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131358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7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3856</xdr:rowOff>
    </xdr:from>
    <xdr:to>
      <xdr:col>116</xdr:col>
      <xdr:colOff>63500</xdr:colOff>
      <xdr:row>74</xdr:row>
      <xdr:rowOff>115295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91156"/>
          <a:ext cx="838200" cy="1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115295</xdr:rowOff>
    </xdr:from>
    <xdr:to>
      <xdr:col>111</xdr:col>
      <xdr:colOff>177800</xdr:colOff>
      <xdr:row>75</xdr:row>
      <xdr:rowOff>27329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02595"/>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27329</xdr:rowOff>
    </xdr:from>
    <xdr:to>
      <xdr:col>107</xdr:col>
      <xdr:colOff>50800</xdr:colOff>
      <xdr:row>75</xdr:row>
      <xdr:rowOff>54478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86079"/>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36094</xdr:rowOff>
    </xdr:from>
    <xdr:to>
      <xdr:col>102</xdr:col>
      <xdr:colOff>114300</xdr:colOff>
      <xdr:row>75</xdr:row>
      <xdr:rowOff>54478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9484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124506</xdr:rowOff>
    </xdr:from>
    <xdr:to>
      <xdr:col>116</xdr:col>
      <xdr:colOff>114300</xdr:colOff>
      <xdr:row>74</xdr:row>
      <xdr:rowOff>54656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147383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9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64495</xdr:rowOff>
    </xdr:from>
    <xdr:to>
      <xdr:col>112</xdr:col>
      <xdr:colOff>38100</xdr:colOff>
      <xdr:row>74</xdr:row>
      <xdr:rowOff>166095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11172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2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147979</xdr:rowOff>
    </xdr:from>
    <xdr:to>
      <xdr:col>107</xdr:col>
      <xdr:colOff>101600</xdr:colOff>
      <xdr:row>75</xdr:row>
      <xdr:rowOff>78129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94656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6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3678</xdr:rowOff>
    </xdr:from>
    <xdr:to>
      <xdr:col>102</xdr:col>
      <xdr:colOff>165100</xdr:colOff>
      <xdr:row>75</xdr:row>
      <xdr:rowOff>105278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121805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156744</xdr:rowOff>
    </xdr:from>
    <xdr:to>
      <xdr:col>98</xdr:col>
      <xdr:colOff>38100</xdr:colOff>
      <xdr:row>75</xdr:row>
      <xdr:rowOff>86894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103421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住民一人当たりコストが上昇している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物件費の増は、能楽文化振興費、税務総務費（システム導入費）、新庁舎・複合施設施設建設事業費（図書館・公民館分）の業務委託費などの増によるものである。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除雪経費の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の減は、前年度に住民税非課税世帯等臨時特別給付金事業補助金、子育て世帯生活支援特別給付金を交付したためである。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、情報通信基盤整備事業、商工事業応援金事業、マイナンバーカード取得促進事業の終了によるものである。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の増はツリーピクニックアドベンチャー拡張整備事業費の増、道のオアシス・フォーシーズンテラス整備事業費の増によるものである。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増は、公共土木施設災害復旧事業の実施によるものである。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緊急防災・減災事業債（防災行政無線デジタル化事業）の元金償還開始によるものである。投資及び出資金の増は、福井県並行在来線準備株式会社への出資によるものである。貸付金の減は、福井県労働者信用基金協会預託金の減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の増は、簡易水道施設整備および下水道施設整備の事業量の増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う特別会計への繰出しの増によるものである。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2,327
2,313
194.65
5,075,174
4,355,713
552,769
2,265,268
3,583,626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38487</xdr:rowOff>
    </xdr:from>
    <xdr:to>
      <xdr:col>24</xdr:col>
      <xdr:colOff>63500</xdr:colOff>
      <xdr:row>36</xdr:row>
      <xdr:rowOff>38745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10687"/>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38487</xdr:rowOff>
    </xdr:from>
    <xdr:to>
      <xdr:col>19</xdr:col>
      <xdr:colOff>177800</xdr:colOff>
      <xdr:row>36</xdr:row>
      <xdr:rowOff>47031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10687"/>
          <a:ext cx="889000" cy="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44488</xdr:rowOff>
    </xdr:from>
    <xdr:to>
      <xdr:col>15</xdr:col>
      <xdr:colOff>50800</xdr:colOff>
      <xdr:row>36</xdr:row>
      <xdr:rowOff>47031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16688"/>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44488</xdr:rowOff>
    </xdr:from>
    <xdr:to>
      <xdr:col>10</xdr:col>
      <xdr:colOff>114300</xdr:colOff>
      <xdr:row>36</xdr:row>
      <xdr:rowOff>70320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1668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159395</xdr:rowOff>
    </xdr:from>
    <xdr:to>
      <xdr:col>24</xdr:col>
      <xdr:colOff>114300</xdr:colOff>
      <xdr:row>36</xdr:row>
      <xdr:rowOff>89545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10822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1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159137</xdr:rowOff>
    </xdr:from>
    <xdr:to>
      <xdr:col>20</xdr:col>
      <xdr:colOff>38100</xdr:colOff>
      <xdr:row>36</xdr:row>
      <xdr:rowOff>89287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105814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167681</xdr:rowOff>
    </xdr:from>
    <xdr:to>
      <xdr:col>15</xdr:col>
      <xdr:colOff>101600</xdr:colOff>
      <xdr:row>36</xdr:row>
      <xdr:rowOff>97831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114358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4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165138</xdr:rowOff>
    </xdr:from>
    <xdr:to>
      <xdr:col>10</xdr:col>
      <xdr:colOff>165100</xdr:colOff>
      <xdr:row>36</xdr:row>
      <xdr:rowOff>95288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1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111815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19520</xdr:rowOff>
    </xdr:from>
    <xdr:to>
      <xdr:col>6</xdr:col>
      <xdr:colOff>38100</xdr:colOff>
      <xdr:row>36</xdr:row>
      <xdr:rowOff>121120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137647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135287</xdr:rowOff>
    </xdr:from>
    <xdr:to>
      <xdr:col>24</xdr:col>
      <xdr:colOff>63500</xdr:colOff>
      <xdr:row>57</xdr:row>
      <xdr:rowOff>145730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07937"/>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96531</xdr:rowOff>
    </xdr:from>
    <xdr:to>
      <xdr:col>19</xdr:col>
      <xdr:colOff>177800</xdr:colOff>
      <xdr:row>57</xdr:row>
      <xdr:rowOff>145730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697731"/>
          <a:ext cx="889000" cy="2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96531</xdr:rowOff>
    </xdr:from>
    <xdr:to>
      <xdr:col>15</xdr:col>
      <xdr:colOff>50800</xdr:colOff>
      <xdr:row>58</xdr:row>
      <xdr:rowOff>42493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97731"/>
          <a:ext cx="889000" cy="28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153777</xdr:rowOff>
    </xdr:from>
    <xdr:to>
      <xdr:col>10</xdr:col>
      <xdr:colOff>114300</xdr:colOff>
      <xdr:row>58</xdr:row>
      <xdr:rowOff>42493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26427"/>
          <a:ext cx="889000" cy="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84487</xdr:rowOff>
    </xdr:from>
    <xdr:to>
      <xdr:col>24</xdr:col>
      <xdr:colOff>114300</xdr:colOff>
      <xdr:row>58</xdr:row>
      <xdr:rowOff>14637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62914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3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94930</xdr:rowOff>
    </xdr:from>
    <xdr:to>
      <xdr:col>20</xdr:col>
      <xdr:colOff>38100</xdr:colOff>
      <xdr:row>58</xdr:row>
      <xdr:rowOff>25080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6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45731</xdr:rowOff>
    </xdr:from>
    <xdr:to>
      <xdr:col>15</xdr:col>
      <xdr:colOff>101600</xdr:colOff>
      <xdr:row>56</xdr:row>
      <xdr:rowOff>147331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163858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4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163143</xdr:rowOff>
    </xdr:from>
    <xdr:to>
      <xdr:col>10</xdr:col>
      <xdr:colOff>165100</xdr:colOff>
      <xdr:row>58</xdr:row>
      <xdr:rowOff>93293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84420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102977</xdr:rowOff>
    </xdr:from>
    <xdr:to>
      <xdr:col>6</xdr:col>
      <xdr:colOff>38100</xdr:colOff>
      <xdr:row>58</xdr:row>
      <xdr:rowOff>33127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24254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6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9485</xdr:rowOff>
    </xdr:from>
    <xdr:to>
      <xdr:col>24</xdr:col>
      <xdr:colOff>63500</xdr:colOff>
      <xdr:row>76</xdr:row>
      <xdr:rowOff>58209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39685"/>
          <a:ext cx="8382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9485</xdr:rowOff>
    </xdr:from>
    <xdr:to>
      <xdr:col>19</xdr:col>
      <xdr:colOff>177800</xdr:colOff>
      <xdr:row>76</xdr:row>
      <xdr:rowOff>110389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9685"/>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110389</xdr:rowOff>
    </xdr:from>
    <xdr:to>
      <xdr:col>15</xdr:col>
      <xdr:colOff>50800</xdr:colOff>
      <xdr:row>77</xdr:row>
      <xdr:rowOff>38444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40589"/>
          <a:ext cx="889000" cy="9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34530</xdr:rowOff>
    </xdr:from>
    <xdr:to>
      <xdr:col>10</xdr:col>
      <xdr:colOff>114300</xdr:colOff>
      <xdr:row>77</xdr:row>
      <xdr:rowOff>38444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36180"/>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7409</xdr:rowOff>
    </xdr:from>
    <xdr:to>
      <xdr:col>24</xdr:col>
      <xdr:colOff>114300</xdr:colOff>
      <xdr:row>76</xdr:row>
      <xdr:rowOff>109009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157286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1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130135</xdr:rowOff>
    </xdr:from>
    <xdr:to>
      <xdr:col>20</xdr:col>
      <xdr:colOff>38100</xdr:colOff>
      <xdr:row>76</xdr:row>
      <xdr:rowOff>60285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51412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8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59589</xdr:rowOff>
    </xdr:from>
    <xdr:to>
      <xdr:col>15</xdr:col>
      <xdr:colOff>101600</xdr:colOff>
      <xdr:row>76</xdr:row>
      <xdr:rowOff>161189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152316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159094</xdr:rowOff>
    </xdr:from>
    <xdr:to>
      <xdr:col>10</xdr:col>
      <xdr:colOff>165100</xdr:colOff>
      <xdr:row>77</xdr:row>
      <xdr:rowOff>89244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80371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155180</xdr:rowOff>
    </xdr:from>
    <xdr:to>
      <xdr:col>6</xdr:col>
      <xdr:colOff>38100</xdr:colOff>
      <xdr:row>77</xdr:row>
      <xdr:rowOff>85330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76457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114892</xdr:rowOff>
    </xdr:from>
    <xdr:to>
      <xdr:col>24</xdr:col>
      <xdr:colOff>63500</xdr:colOff>
      <xdr:row>96</xdr:row>
      <xdr:rowOff>126194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74092"/>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126194</xdr:rowOff>
    </xdr:from>
    <xdr:to>
      <xdr:col>19</xdr:col>
      <xdr:colOff>177800</xdr:colOff>
      <xdr:row>97</xdr:row>
      <xdr:rowOff>37640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5394"/>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37640</xdr:rowOff>
    </xdr:from>
    <xdr:to>
      <xdr:col>15</xdr:col>
      <xdr:colOff>50800</xdr:colOff>
      <xdr:row>97</xdr:row>
      <xdr:rowOff>71157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8290"/>
          <a:ext cx="88900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71157</xdr:rowOff>
    </xdr:from>
    <xdr:to>
      <xdr:col>10</xdr:col>
      <xdr:colOff>114300</xdr:colOff>
      <xdr:row>97</xdr:row>
      <xdr:rowOff>101268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01807"/>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64092</xdr:rowOff>
    </xdr:from>
    <xdr:to>
      <xdr:col>24</xdr:col>
      <xdr:colOff>114300</xdr:colOff>
      <xdr:row>96</xdr:row>
      <xdr:rowOff>165692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42519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75394</xdr:rowOff>
    </xdr:from>
    <xdr:to>
      <xdr:col>20</xdr:col>
      <xdr:colOff>38100</xdr:colOff>
      <xdr:row>97</xdr:row>
      <xdr:rowOff>5544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168121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158290</xdr:rowOff>
    </xdr:from>
    <xdr:to>
      <xdr:col>15</xdr:col>
      <xdr:colOff>101600</xdr:colOff>
      <xdr:row>97</xdr:row>
      <xdr:rowOff>88440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79567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20357</xdr:rowOff>
    </xdr:from>
    <xdr:to>
      <xdr:col>10</xdr:col>
      <xdr:colOff>165100</xdr:colOff>
      <xdr:row>97</xdr:row>
      <xdr:rowOff>121957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113084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50468</xdr:rowOff>
    </xdr:from>
    <xdr:to>
      <xdr:col>6</xdr:col>
      <xdr:colOff>38100</xdr:colOff>
      <xdr:row>97</xdr:row>
      <xdr:rowOff>152068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143195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128498</xdr:rowOff>
    </xdr:from>
    <xdr:to>
      <xdr:col>55</xdr:col>
      <xdr:colOff>0</xdr:colOff>
      <xdr:row>38</xdr:row>
      <xdr:rowOff>148768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3598"/>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128498</xdr:rowOff>
    </xdr:from>
    <xdr:to>
      <xdr:col>50</xdr:col>
      <xdr:colOff>114300</xdr:colOff>
      <xdr:row>38</xdr:row>
      <xdr:rowOff>130632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359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44069</xdr:rowOff>
    </xdr:from>
    <xdr:to>
      <xdr:col>45</xdr:col>
      <xdr:colOff>177800</xdr:colOff>
      <xdr:row>38</xdr:row>
      <xdr:rowOff>130632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59169"/>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44069</xdr:rowOff>
    </xdr:from>
    <xdr:to>
      <xdr:col>41</xdr:col>
      <xdr:colOff>50800</xdr:colOff>
      <xdr:row>38</xdr:row>
      <xdr:rowOff>48337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5916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97968</xdr:rowOff>
    </xdr:from>
    <xdr:to>
      <xdr:col>55</xdr:col>
      <xdr:colOff>50800</xdr:colOff>
      <xdr:row>39</xdr:row>
      <xdr:rowOff>28118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77698</xdr:rowOff>
    </xdr:from>
    <xdr:to>
      <xdr:col>50</xdr:col>
      <xdr:colOff>165100</xdr:colOff>
      <xdr:row>39</xdr:row>
      <xdr:rowOff>7848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24376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79832</xdr:rowOff>
    </xdr:from>
    <xdr:to>
      <xdr:col>46</xdr:col>
      <xdr:colOff>38100</xdr:colOff>
      <xdr:row>39</xdr:row>
      <xdr:rowOff>9982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1109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164719</xdr:rowOff>
    </xdr:from>
    <xdr:to>
      <xdr:col>41</xdr:col>
      <xdr:colOff>101600</xdr:colOff>
      <xdr:row>38</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111396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2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168987</xdr:rowOff>
    </xdr:from>
    <xdr:to>
      <xdr:col>36</xdr:col>
      <xdr:colOff>165100</xdr:colOff>
      <xdr:row>38</xdr:row>
      <xdr:rowOff>99137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115663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48964</xdr:rowOff>
    </xdr:from>
    <xdr:to>
      <xdr:col>55</xdr:col>
      <xdr:colOff>0</xdr:colOff>
      <xdr:row>57</xdr:row>
      <xdr:rowOff>99754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21614"/>
          <a:ext cx="838200" cy="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94218</xdr:rowOff>
    </xdr:from>
    <xdr:to>
      <xdr:col>50</xdr:col>
      <xdr:colOff>114300</xdr:colOff>
      <xdr:row>57</xdr:row>
      <xdr:rowOff>99754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66868"/>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94218</xdr:rowOff>
    </xdr:from>
    <xdr:to>
      <xdr:col>45</xdr:col>
      <xdr:colOff>177800</xdr:colOff>
      <xdr:row>58</xdr:row>
      <xdr:rowOff>6555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66868"/>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6555</xdr:rowOff>
    </xdr:from>
    <xdr:to>
      <xdr:col>41</xdr:col>
      <xdr:colOff>50800</xdr:colOff>
      <xdr:row>58</xdr:row>
      <xdr:rowOff>21903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50655"/>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169614</xdr:rowOff>
    </xdr:from>
    <xdr:to>
      <xdr:col>55</xdr:col>
      <xdr:colOff>50800</xdr:colOff>
      <xdr:row>57</xdr:row>
      <xdr:rowOff>99764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21041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48954</xdr:rowOff>
    </xdr:from>
    <xdr:to>
      <xdr:col>50</xdr:col>
      <xdr:colOff>165100</xdr:colOff>
      <xdr:row>57</xdr:row>
      <xdr:rowOff>150554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167081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9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43418</xdr:rowOff>
    </xdr:from>
    <xdr:to>
      <xdr:col>46</xdr:col>
      <xdr:colOff>38100</xdr:colOff>
      <xdr:row>57</xdr:row>
      <xdr:rowOff>145018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161545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9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127205</xdr:rowOff>
    </xdr:from>
    <xdr:to>
      <xdr:col>41</xdr:col>
      <xdr:colOff>101600</xdr:colOff>
      <xdr:row>58</xdr:row>
      <xdr:rowOff>57355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73882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142553</xdr:rowOff>
    </xdr:from>
    <xdr:to>
      <xdr:col>36</xdr:col>
      <xdr:colOff>165100</xdr:colOff>
      <xdr:row>58</xdr:row>
      <xdr:rowOff>72703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89230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9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99893</xdr:rowOff>
    </xdr:from>
    <xdr:to>
      <xdr:col>55</xdr:col>
      <xdr:colOff>0</xdr:colOff>
      <xdr:row>77</xdr:row>
      <xdr:rowOff>75571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101393"/>
          <a:ext cx="838200" cy="117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75571</xdr:rowOff>
    </xdr:from>
    <xdr:to>
      <xdr:col>50</xdr:col>
      <xdr:colOff>114300</xdr:colOff>
      <xdr:row>77</xdr:row>
      <xdr:rowOff>121272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7221"/>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34525</xdr:rowOff>
    </xdr:from>
    <xdr:to>
      <xdr:col>45</xdr:col>
      <xdr:colOff>177800</xdr:colOff>
      <xdr:row>77</xdr:row>
      <xdr:rowOff>121272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893275"/>
          <a:ext cx="889000" cy="4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34525</xdr:rowOff>
    </xdr:from>
    <xdr:to>
      <xdr:col>41</xdr:col>
      <xdr:colOff>50800</xdr:colOff>
      <xdr:row>77</xdr:row>
      <xdr:rowOff>86565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893275"/>
          <a:ext cx="889000" cy="3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49093</xdr:rowOff>
    </xdr:from>
    <xdr:to>
      <xdr:col>55</xdr:col>
      <xdr:colOff>50800</xdr:colOff>
      <xdr:row>70</xdr:row>
      <xdr:rowOff>150693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0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2120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0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24771</xdr:rowOff>
    </xdr:from>
    <xdr:to>
      <xdr:col>50</xdr:col>
      <xdr:colOff>165100</xdr:colOff>
      <xdr:row>77</xdr:row>
      <xdr:rowOff>126371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142898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70472</xdr:rowOff>
    </xdr:from>
    <xdr:to>
      <xdr:col>46</xdr:col>
      <xdr:colOff>38100</xdr:colOff>
      <xdr:row>78</xdr:row>
      <xdr:rowOff>622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155175</xdr:rowOff>
    </xdr:from>
    <xdr:to>
      <xdr:col>41</xdr:col>
      <xdr:colOff>101600</xdr:colOff>
      <xdr:row>75</xdr:row>
      <xdr:rowOff>85325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101852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1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35765</xdr:rowOff>
    </xdr:from>
    <xdr:to>
      <xdr:col>36</xdr:col>
      <xdr:colOff>165100</xdr:colOff>
      <xdr:row>77</xdr:row>
      <xdr:rowOff>137365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153892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147943</xdr:rowOff>
    </xdr:from>
    <xdr:to>
      <xdr:col>55</xdr:col>
      <xdr:colOff>0</xdr:colOff>
      <xdr:row>97</xdr:row>
      <xdr:rowOff>150814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78593"/>
          <a:ext cx="8382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147943</xdr:rowOff>
    </xdr:from>
    <xdr:to>
      <xdr:col>50</xdr:col>
      <xdr:colOff>114300</xdr:colOff>
      <xdr:row>98</xdr:row>
      <xdr:rowOff>27105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78593"/>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27105</xdr:rowOff>
    </xdr:from>
    <xdr:to>
      <xdr:col>45</xdr:col>
      <xdr:colOff>177800</xdr:colOff>
      <xdr:row>98</xdr:row>
      <xdr:rowOff>41492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29205"/>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107500</xdr:rowOff>
    </xdr:from>
    <xdr:to>
      <xdr:col>41</xdr:col>
      <xdr:colOff>50800</xdr:colOff>
      <xdr:row>98</xdr:row>
      <xdr:rowOff>41492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38150"/>
          <a:ext cx="889000" cy="10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100014</xdr:rowOff>
    </xdr:from>
    <xdr:to>
      <xdr:col>55</xdr:col>
      <xdr:colOff>50800</xdr:colOff>
      <xdr:row>98</xdr:row>
      <xdr:rowOff>30164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122891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97143</xdr:rowOff>
    </xdr:from>
    <xdr:to>
      <xdr:col>50</xdr:col>
      <xdr:colOff>165100</xdr:colOff>
      <xdr:row>98</xdr:row>
      <xdr:rowOff>27293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43820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147755</xdr:rowOff>
    </xdr:from>
    <xdr:to>
      <xdr:col>46</xdr:col>
      <xdr:colOff>38100</xdr:colOff>
      <xdr:row>98</xdr:row>
      <xdr:rowOff>77905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94432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55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162142</xdr:rowOff>
    </xdr:from>
    <xdr:to>
      <xdr:col>41</xdr:col>
      <xdr:colOff>101600</xdr:colOff>
      <xdr:row>98</xdr:row>
      <xdr:rowOff>92292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108819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56700</xdr:rowOff>
    </xdr:from>
    <xdr:to>
      <xdr:col>36</xdr:col>
      <xdr:colOff>165100</xdr:colOff>
      <xdr:row>97</xdr:row>
      <xdr:rowOff>158300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3377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46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53194</xdr:rowOff>
    </xdr:from>
    <xdr:to>
      <xdr:col>85</xdr:col>
      <xdr:colOff>127000</xdr:colOff>
      <xdr:row>38</xdr:row>
      <xdr:rowOff>74260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8294"/>
          <a:ext cx="838200" cy="2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74229</xdr:rowOff>
    </xdr:from>
    <xdr:to>
      <xdr:col>81</xdr:col>
      <xdr:colOff>50800</xdr:colOff>
      <xdr:row>38</xdr:row>
      <xdr:rowOff>74260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932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74229</xdr:rowOff>
    </xdr:from>
    <xdr:to>
      <xdr:col>76</xdr:col>
      <xdr:colOff>114300</xdr:colOff>
      <xdr:row>38</xdr:row>
      <xdr:rowOff>74706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932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74706</xdr:rowOff>
    </xdr:from>
    <xdr:to>
      <xdr:col>71</xdr:col>
      <xdr:colOff>177800</xdr:colOff>
      <xdr:row>38</xdr:row>
      <xdr:rowOff>87206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9806"/>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2394</xdr:rowOff>
    </xdr:from>
    <xdr:to>
      <xdr:col>85</xdr:col>
      <xdr:colOff>177800</xdr:colOff>
      <xdr:row>38</xdr:row>
      <xdr:rowOff>103994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88771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23460</xdr:rowOff>
    </xdr:from>
    <xdr:to>
      <xdr:col>81</xdr:col>
      <xdr:colOff>101600</xdr:colOff>
      <xdr:row>38</xdr:row>
      <xdr:rowOff>125060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23429</xdr:rowOff>
    </xdr:from>
    <xdr:to>
      <xdr:col>76</xdr:col>
      <xdr:colOff>165100</xdr:colOff>
      <xdr:row>38</xdr:row>
      <xdr:rowOff>125029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116156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23906</xdr:rowOff>
    </xdr:from>
    <xdr:to>
      <xdr:col>72</xdr:col>
      <xdr:colOff>38100</xdr:colOff>
      <xdr:row>38</xdr:row>
      <xdr:rowOff>125506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116633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36406</xdr:rowOff>
    </xdr:from>
    <xdr:to>
      <xdr:col>67</xdr:col>
      <xdr:colOff>101600</xdr:colOff>
      <xdr:row>38</xdr:row>
      <xdr:rowOff>138006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129133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137734</xdr:rowOff>
    </xdr:from>
    <xdr:to>
      <xdr:col>85</xdr:col>
      <xdr:colOff>127000</xdr:colOff>
      <xdr:row>56</xdr:row>
      <xdr:rowOff>144142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96034"/>
          <a:ext cx="838200" cy="3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144142</xdr:rowOff>
    </xdr:from>
    <xdr:to>
      <xdr:col>81</xdr:col>
      <xdr:colOff>50800</xdr:colOff>
      <xdr:row>56</xdr:row>
      <xdr:rowOff>154871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45342"/>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154871</xdr:rowOff>
    </xdr:from>
    <xdr:to>
      <xdr:col>76</xdr:col>
      <xdr:colOff>114300</xdr:colOff>
      <xdr:row>56</xdr:row>
      <xdr:rowOff>157843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5607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63077</xdr:rowOff>
    </xdr:from>
    <xdr:to>
      <xdr:col>71</xdr:col>
      <xdr:colOff>177800</xdr:colOff>
      <xdr:row>56</xdr:row>
      <xdr:rowOff>157843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92827"/>
          <a:ext cx="889000" cy="26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86934</xdr:rowOff>
    </xdr:from>
    <xdr:to>
      <xdr:col>85</xdr:col>
      <xdr:colOff>177800</xdr:colOff>
      <xdr:row>55</xdr:row>
      <xdr:rowOff>17084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109811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9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93342</xdr:rowOff>
    </xdr:from>
    <xdr:to>
      <xdr:col>81</xdr:col>
      <xdr:colOff>101600</xdr:colOff>
      <xdr:row>57</xdr:row>
      <xdr:rowOff>23492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14619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7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104071</xdr:rowOff>
    </xdr:from>
    <xdr:to>
      <xdr:col>76</xdr:col>
      <xdr:colOff>165100</xdr:colOff>
      <xdr:row>57</xdr:row>
      <xdr:rowOff>34221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25348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9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107043</xdr:rowOff>
    </xdr:from>
    <xdr:to>
      <xdr:col>72</xdr:col>
      <xdr:colOff>38100</xdr:colOff>
      <xdr:row>57</xdr:row>
      <xdr:rowOff>37193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28320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8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12277</xdr:rowOff>
    </xdr:from>
    <xdr:to>
      <xdr:col>67</xdr:col>
      <xdr:colOff>101600</xdr:colOff>
      <xdr:row>55</xdr:row>
      <xdr:rowOff>113877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4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130404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1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41627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5714"/>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41627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6177"/>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35633</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018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6107</xdr:rowOff>
    </xdr:from>
    <xdr:to>
      <xdr:col>71</xdr:col>
      <xdr:colOff>177800</xdr:colOff>
      <xdr:row>79</xdr:row>
      <xdr:rowOff>35633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50657"/>
          <a:ext cx="889000" cy="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151814</xdr:rowOff>
    </xdr:from>
    <xdr:to>
      <xdr:col>85</xdr:col>
      <xdr:colOff>177800</xdr:colOff>
      <xdr:row>79</xdr:row>
      <xdr:rowOff>81964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66741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162277</xdr:rowOff>
    </xdr:from>
    <xdr:to>
      <xdr:col>81</xdr:col>
      <xdr:colOff>101600</xdr:colOff>
      <xdr:row>79</xdr:row>
      <xdr:rowOff>92427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83554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8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156283</xdr:rowOff>
    </xdr:from>
    <xdr:to>
      <xdr:col>72</xdr:col>
      <xdr:colOff>38100</xdr:colOff>
      <xdr:row>79</xdr:row>
      <xdr:rowOff>86433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77560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126757</xdr:rowOff>
    </xdr:from>
    <xdr:to>
      <xdr:col>67</xdr:col>
      <xdr:colOff>101600</xdr:colOff>
      <xdr:row>79</xdr:row>
      <xdr:rowOff>56907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48034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5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14553</xdr:rowOff>
    </xdr:from>
    <xdr:to>
      <xdr:col>85</xdr:col>
      <xdr:colOff>127000</xdr:colOff>
      <xdr:row>96</xdr:row>
      <xdr:rowOff>69762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73753"/>
          <a:ext cx="8382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69762</xdr:rowOff>
    </xdr:from>
    <xdr:to>
      <xdr:col>81</xdr:col>
      <xdr:colOff>50800</xdr:colOff>
      <xdr:row>96</xdr:row>
      <xdr:rowOff>104719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28962"/>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104719</xdr:rowOff>
    </xdr:from>
    <xdr:to>
      <xdr:col>76</xdr:col>
      <xdr:colOff>114300</xdr:colOff>
      <xdr:row>96</xdr:row>
      <xdr:rowOff>125760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63919"/>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125760</xdr:rowOff>
    </xdr:from>
    <xdr:to>
      <xdr:col>71</xdr:col>
      <xdr:colOff>177800</xdr:colOff>
      <xdr:row>96</xdr:row>
      <xdr:rowOff>144080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84960"/>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135203</xdr:rowOff>
    </xdr:from>
    <xdr:to>
      <xdr:col>85</xdr:col>
      <xdr:colOff>177800</xdr:colOff>
      <xdr:row>96</xdr:row>
      <xdr:rowOff>65353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158080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18962</xdr:rowOff>
    </xdr:from>
    <xdr:to>
      <xdr:col>81</xdr:col>
      <xdr:colOff>101600</xdr:colOff>
      <xdr:row>96</xdr:row>
      <xdr:rowOff>120562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137089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5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53919</xdr:rowOff>
    </xdr:from>
    <xdr:to>
      <xdr:col>76</xdr:col>
      <xdr:colOff>165100</xdr:colOff>
      <xdr:row>96</xdr:row>
      <xdr:rowOff>155519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8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74960</xdr:rowOff>
    </xdr:from>
    <xdr:to>
      <xdr:col>72</xdr:col>
      <xdr:colOff>38100</xdr:colOff>
      <xdr:row>97</xdr:row>
      <xdr:rowOff>5110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21637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0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93280</xdr:rowOff>
    </xdr:from>
    <xdr:to>
      <xdr:col>67</xdr:col>
      <xdr:colOff>101600</xdr:colOff>
      <xdr:row>97</xdr:row>
      <xdr:rowOff>23430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39957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2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住民一人当たりコストが上昇している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の増は、家計応援事業や公共交通車両購入事業の実施によるものである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の減は、前年度に住民税非課税世帯等臨時特別給付金事業補助金、子育て世帯生活支援特別給付金を交付したためである。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の増は、水道施設整備費が増となっている簡易水道特別会計への繰出金の増によるものである。労働費の減は、福井県労働者信用基金協会預託金の減によるものである。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の増は、林業振興費（森林環境譲与税活用事業費）の増、農地等高度利用促進事業費の増、国庫林道事業費の増によるものである。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の増は、ツリーピクニックアドベンチャー拡張整備事業費の増、道のオアシス・フォーシーズンテラス整備事業費の増によるものである。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町道中部線道路改良工事の事業終了や除雪経費の減によるものである。教育費の増は、教育文化施設整備基金への臨時積立、訴訟和解金の支払い、新庁舎・複合施設施設建設事業費（図書館・公民館分）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増は、公共土木施設災害復旧事業の実施によるものである。公債費の増は、令和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年度緊急防災・減災事業債（防災行政無線デジタル化事業）の元金償還開始によるものである。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実質収支額は、昨年度に比べ微減となり、財政調整基金は、取り崩しは行わず微増となったため、どちらの比率もおおむね横ばいで推移している。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ともに黒字であり、昨年度と比較し全体の黒字額はおおむね横ばいで推移している。しかし、普通交付税や特別交付税の増などによる一時的なものであると考えられる。今後は、人口減による税収や普通交付税の減、老朽化した公共施設の維持更新も増えていき、黒字額は徐々に減少していくと見込まれるため、歳入に見合った歳出規模の維持と税収などの一般財源確保のため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5075174</v>
      </c>
      <c r="BO4" s="436"/>
      <c r="BP4" s="436"/>
      <c r="BQ4" s="436"/>
      <c r="BR4" s="436"/>
      <c r="BS4" s="436"/>
      <c r="BT4" s="436"/>
      <c r="BU4" s="437"/>
      <c r="BV4" s="435">
        <v>4015994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24.4</v>
      </c>
      <c r="CU4" s="576"/>
      <c r="CV4" s="576"/>
      <c r="CW4" s="576"/>
      <c r="CX4" s="576"/>
      <c r="CY4" s="576"/>
      <c r="CZ4" s="576"/>
      <c r="DA4" s="577"/>
      <c r="DB4" s="575">
        <v>25.2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4355713</v>
      </c>
      <c r="BO5" s="407"/>
      <c r="BP5" s="407"/>
      <c r="BQ5" s="407"/>
      <c r="BR5" s="407"/>
      <c r="BS5" s="407"/>
      <c r="BT5" s="407"/>
      <c r="BU5" s="408"/>
      <c r="BV5" s="406">
        <v>3356343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78.599999999999994</v>
      </c>
      <c r="CU5" s="404"/>
      <c r="CV5" s="404"/>
      <c r="CW5" s="404"/>
      <c r="CX5" s="404"/>
      <c r="CY5" s="404"/>
      <c r="CZ5" s="404"/>
      <c r="DA5" s="405"/>
      <c r="DB5" s="403">
        <v>74.8</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719461</v>
      </c>
      <c r="BO6" s="407"/>
      <c r="BP6" s="407"/>
      <c r="BQ6" s="407"/>
      <c r="BR6" s="407"/>
      <c r="BS6" s="407"/>
      <c r="BT6" s="407"/>
      <c r="BU6" s="408"/>
      <c r="BV6" s="406">
        <v>659651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78.599999999999994</v>
      </c>
      <c r="CU6" s="550"/>
      <c r="CV6" s="550"/>
      <c r="CW6" s="550"/>
      <c r="CX6" s="550"/>
      <c r="CY6" s="550"/>
      <c r="CZ6" s="550"/>
      <c r="DA6" s="551"/>
      <c r="DB6" s="549">
        <v>74.8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104</v>
      </c>
      <c r="AV7" s="465"/>
      <c r="AW7" s="465"/>
      <c r="AX7" s="465"/>
      <c r="AY7" s="420" t="s">
        <v>108</v>
      </c>
      <c r="AZ7" s="421"/>
      <c r="BA7" s="421"/>
      <c r="BB7" s="421"/>
      <c r="BC7" s="421"/>
      <c r="BD7" s="421"/>
      <c r="BE7" s="421"/>
      <c r="BF7" s="421"/>
      <c r="BG7" s="421"/>
      <c r="BH7" s="421"/>
      <c r="BI7" s="421"/>
      <c r="BJ7" s="421"/>
      <c r="BK7" s="421"/>
      <c r="BL7" s="421"/>
      <c r="BM7" s="422"/>
      <c r="BN7" s="406">
        <v>166692</v>
      </c>
      <c r="BO7" s="407"/>
      <c r="BP7" s="407"/>
      <c r="BQ7" s="407"/>
      <c r="BR7" s="407"/>
      <c r="BS7" s="407"/>
      <c r="BT7" s="407"/>
      <c r="BU7" s="408"/>
      <c r="BV7" s="406">
        <v>81212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2265268</v>
      </c>
      <c r="CU7" s="407"/>
      <c r="CV7" s="407"/>
      <c r="CW7" s="407"/>
      <c r="CX7" s="407"/>
      <c r="CY7" s="407"/>
      <c r="CZ7" s="407"/>
      <c r="DA7" s="408"/>
      <c r="DB7" s="406">
        <v>2291834</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104</v>
      </c>
      <c r="AV8" s="465"/>
      <c r="AW8" s="465"/>
      <c r="AX8" s="465"/>
      <c r="AY8" s="420" t="s">
        <v>111</v>
      </c>
      <c r="AZ8" s="421"/>
      <c r="BA8" s="421"/>
      <c r="BB8" s="421"/>
      <c r="BC8" s="421"/>
      <c r="BD8" s="421"/>
      <c r="BE8" s="421"/>
      <c r="BF8" s="421"/>
      <c r="BG8" s="421"/>
      <c r="BH8" s="421"/>
      <c r="BI8" s="421"/>
      <c r="BJ8" s="421"/>
      <c r="BK8" s="421"/>
      <c r="BL8" s="421"/>
      <c r="BM8" s="422"/>
      <c r="BN8" s="406">
        <v>552769</v>
      </c>
      <c r="BO8" s="407"/>
      <c r="BP8" s="407"/>
      <c r="BQ8" s="407"/>
      <c r="BR8" s="407"/>
      <c r="BS8" s="407"/>
      <c r="BT8" s="407"/>
      <c r="BU8" s="408"/>
      <c r="BV8" s="406">
        <v>578439</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0.14000000000000001</v>
      </c>
      <c r="CU8" s="510"/>
      <c r="CV8" s="510"/>
      <c r="CW8" s="510"/>
      <c r="CX8" s="510"/>
      <c r="CY8" s="510"/>
      <c r="CZ8" s="510"/>
      <c r="DA8" s="511"/>
      <c r="DB8" s="509">
        <v>0.14000000000000001</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2423</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104</v>
      </c>
      <c r="AV9" s="465"/>
      <c r="AW9" s="465"/>
      <c r="AX9" s="465"/>
      <c r="AY9" s="420" t="s">
        <v>117</v>
      </c>
      <c r="AZ9" s="421"/>
      <c r="BA9" s="421"/>
      <c r="BB9" s="421"/>
      <c r="BC9" s="421"/>
      <c r="BD9" s="421"/>
      <c r="BE9" s="421"/>
      <c r="BF9" s="421"/>
      <c r="BG9" s="421"/>
      <c r="BH9" s="421"/>
      <c r="BI9" s="421"/>
      <c r="BJ9" s="421"/>
      <c r="BK9" s="421"/>
      <c r="BL9" s="421"/>
      <c r="BM9" s="422"/>
      <c r="BN9" s="406">
        <v>-25670</v>
      </c>
      <c r="BO9" s="407"/>
      <c r="BP9" s="407"/>
      <c r="BQ9" s="407"/>
      <c r="BR9" s="407"/>
      <c r="BS9" s="407"/>
      <c r="BT9" s="407"/>
      <c r="BU9" s="408"/>
      <c r="BV9" s="406">
        <v>185924</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13.4</v>
      </c>
      <c r="CU9" s="404"/>
      <c r="CV9" s="404"/>
      <c r="CW9" s="404"/>
      <c r="CX9" s="404"/>
      <c r="CY9" s="404"/>
      <c r="CZ9" s="404"/>
      <c r="DA9" s="405"/>
      <c r="DB9" s="403">
        <v>13.8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2638</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11315</v>
      </c>
      <c r="BO10" s="407"/>
      <c r="BP10" s="407"/>
      <c r="BQ10" s="407"/>
      <c r="BR10" s="407"/>
      <c r="BS10" s="407"/>
      <c r="BT10" s="407"/>
      <c r="BU10" s="408"/>
      <c r="BV10" s="406">
        <v>11406</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2327</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104</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139</v>
      </c>
      <c r="N13" s="491"/>
      <c r="O13" s="491"/>
      <c r="P13" s="491"/>
      <c r="Q13" s="492"/>
      <c r="R13" s="493">
        <v>2313</v>
      </c>
      <c r="S13" s="494"/>
      <c r="T13" s="494"/>
      <c r="U13" s="494"/>
      <c r="V13" s="495"/>
      <c r="W13" s="496" t="s">
        <v>140</v>
      </c>
      <c r="X13" s="392"/>
      <c r="Y13" s="392"/>
      <c r="Z13" s="392"/>
      <c r="AA13" s="392"/>
      <c r="AB13" s="393"/>
      <c r="AC13" s="359">
        <v>124</v>
      </c>
      <c r="AD13" s="360"/>
      <c r="AE13" s="360"/>
      <c r="AF13" s="360"/>
      <c r="AG13" s="361"/>
      <c r="AH13" s="359">
        <v>148</v>
      </c>
      <c r="AI13" s="360"/>
      <c r="AJ13" s="360"/>
      <c r="AK13" s="360"/>
      <c r="AL13" s="419"/>
      <c r="AM13" s="463" t="s">
        <v>141</v>
      </c>
      <c r="AN13" s="363"/>
      <c r="AO13" s="363"/>
      <c r="AP13" s="363"/>
      <c r="AQ13" s="363"/>
      <c r="AR13" s="363"/>
      <c r="AS13" s="363"/>
      <c r="AT13" s="364"/>
      <c r="AU13" s="464" t="s">
        <v>127</v>
      </c>
      <c r="AV13" s="465"/>
      <c r="AW13" s="465"/>
      <c r="AX13" s="465"/>
      <c r="AY13" s="420" t="s">
        <v>142</v>
      </c>
      <c r="AZ13" s="421"/>
      <c r="BA13" s="421"/>
      <c r="BB13" s="421"/>
      <c r="BC13" s="421"/>
      <c r="BD13" s="421"/>
      <c r="BE13" s="421"/>
      <c r="BF13" s="421"/>
      <c r="BG13" s="421"/>
      <c r="BH13" s="421"/>
      <c r="BI13" s="421"/>
      <c r="BJ13" s="421"/>
      <c r="BK13" s="421"/>
      <c r="BL13" s="421"/>
      <c r="BM13" s="422"/>
      <c r="BN13" s="406">
        <v>-14355</v>
      </c>
      <c r="BO13" s="407"/>
      <c r="BP13" s="407"/>
      <c r="BQ13" s="407"/>
      <c r="BR13" s="407"/>
      <c r="BS13" s="407"/>
      <c r="BT13" s="407"/>
      <c r="BU13" s="408"/>
      <c r="BV13" s="406">
        <v>197330</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7</v>
      </c>
      <c r="CU13" s="404"/>
      <c r="CV13" s="404"/>
      <c r="CW13" s="404"/>
      <c r="CX13" s="404"/>
      <c r="CY13" s="404"/>
      <c r="CZ13" s="404"/>
      <c r="DA13" s="405"/>
      <c r="DB13" s="403">
        <v>6.2</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144</v>
      </c>
      <c r="M14" s="533"/>
      <c r="N14" s="533"/>
      <c r="O14" s="533"/>
      <c r="P14" s="533"/>
      <c r="Q14" s="534"/>
      <c r="R14" s="493">
        <v>2397</v>
      </c>
      <c r="S14" s="494"/>
      <c r="T14" s="494"/>
      <c r="U14" s="494"/>
      <c r="V14" s="495"/>
      <c r="W14" s="497"/>
      <c r="X14" s="395"/>
      <c r="Y14" s="395"/>
      <c r="Z14" s="395"/>
      <c r="AA14" s="395"/>
      <c r="AB14" s="396"/>
      <c r="AC14" s="486">
        <v>9.5</v>
      </c>
      <c r="AD14" s="487"/>
      <c r="AE14" s="487"/>
      <c r="AF14" s="487"/>
      <c r="AG14" s="488"/>
      <c r="AH14" s="486">
        <v>11.7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146</v>
      </c>
      <c r="N15" s="491"/>
      <c r="O15" s="491"/>
      <c r="P15" s="491"/>
      <c r="Q15" s="492"/>
      <c r="R15" s="493">
        <v>2384</v>
      </c>
      <c r="S15" s="494"/>
      <c r="T15" s="494"/>
      <c r="U15" s="494"/>
      <c r="V15" s="495"/>
      <c r="W15" s="496" t="s">
        <v>147</v>
      </c>
      <c r="X15" s="392"/>
      <c r="Y15" s="392"/>
      <c r="Z15" s="392"/>
      <c r="AA15" s="392"/>
      <c r="AB15" s="393"/>
      <c r="AC15" s="359">
        <v>458</v>
      </c>
      <c r="AD15" s="360"/>
      <c r="AE15" s="360"/>
      <c r="AF15" s="360"/>
      <c r="AG15" s="361"/>
      <c r="AH15" s="359">
        <v>434</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307153</v>
      </c>
      <c r="BO15" s="436"/>
      <c r="BP15" s="436"/>
      <c r="BQ15" s="436"/>
      <c r="BR15" s="436"/>
      <c r="BS15" s="436"/>
      <c r="BT15" s="436"/>
      <c r="BU15" s="437"/>
      <c r="BV15" s="435">
        <v>287346</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35.200000000000003</v>
      </c>
      <c r="AD16" s="487"/>
      <c r="AE16" s="487"/>
      <c r="AF16" s="487"/>
      <c r="AG16" s="488"/>
      <c r="AH16" s="486">
        <v>34.4</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2181615</v>
      </c>
      <c r="BO16" s="407"/>
      <c r="BP16" s="407"/>
      <c r="BQ16" s="407"/>
      <c r="BR16" s="407"/>
      <c r="BS16" s="407"/>
      <c r="BT16" s="407"/>
      <c r="BU16" s="408"/>
      <c r="BV16" s="406">
        <v>2151572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719</v>
      </c>
      <c r="AD17" s="360"/>
      <c r="AE17" s="360"/>
      <c r="AF17" s="360"/>
      <c r="AG17" s="361"/>
      <c r="AH17" s="359">
        <v>681</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372896</v>
      </c>
      <c r="BO17" s="407"/>
      <c r="BP17" s="407"/>
      <c r="BQ17" s="407"/>
      <c r="BR17" s="407"/>
      <c r="BS17" s="407"/>
      <c r="BT17" s="407"/>
      <c r="BU17" s="408"/>
      <c r="BV17" s="406">
        <v>346665</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194.65</v>
      </c>
      <c r="M18" s="459"/>
      <c r="N18" s="459"/>
      <c r="O18" s="459"/>
      <c r="P18" s="459"/>
      <c r="Q18" s="459"/>
      <c r="R18" s="460"/>
      <c r="S18" s="460"/>
      <c r="T18" s="460"/>
      <c r="U18" s="460"/>
      <c r="V18" s="461"/>
      <c r="W18" s="477"/>
      <c r="X18" s="478"/>
      <c r="Y18" s="478"/>
      <c r="Z18" s="478"/>
      <c r="AA18" s="478"/>
      <c r="AB18" s="502"/>
      <c r="AC18" s="376">
        <v>55.3</v>
      </c>
      <c r="AD18" s="377"/>
      <c r="AE18" s="377"/>
      <c r="AF18" s="377"/>
      <c r="AG18" s="462"/>
      <c r="AH18" s="376">
        <v>53.9</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1778421</v>
      </c>
      <c r="BO18" s="407"/>
      <c r="BP18" s="407"/>
      <c r="BQ18" s="407"/>
      <c r="BR18" s="407"/>
      <c r="BS18" s="407"/>
      <c r="BT18" s="407"/>
      <c r="BU18" s="408"/>
      <c r="BV18" s="406">
        <v>1681834</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12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3350930</v>
      </c>
      <c r="BO19" s="407"/>
      <c r="BP19" s="407"/>
      <c r="BQ19" s="407"/>
      <c r="BR19" s="407"/>
      <c r="BS19" s="407"/>
      <c r="BT19" s="407"/>
      <c r="BU19" s="408"/>
      <c r="BV19" s="406">
        <v>3065650</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948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3583626</v>
      </c>
      <c r="BO22" s="436"/>
      <c r="BP22" s="436"/>
      <c r="BQ22" s="436"/>
      <c r="BR22" s="436"/>
      <c r="BS22" s="436"/>
      <c r="BT22" s="436"/>
      <c r="BU22" s="437"/>
      <c r="BV22" s="435">
        <v>3088646</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3191732</v>
      </c>
      <c r="BO23" s="407"/>
      <c r="BP23" s="407"/>
      <c r="BQ23" s="407"/>
      <c r="BR23" s="407"/>
      <c r="BS23" s="407"/>
      <c r="BT23" s="407"/>
      <c r="BU23" s="408"/>
      <c r="BV23" s="406">
        <v>2610186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8200</v>
      </c>
      <c r="R24" s="360"/>
      <c r="S24" s="360"/>
      <c r="T24" s="360"/>
      <c r="U24" s="360"/>
      <c r="V24" s="361"/>
      <c r="W24" s="449"/>
      <c r="X24" s="386"/>
      <c r="Y24" s="387"/>
      <c r="Z24" s="362" t="s">
        <v>172</v>
      </c>
      <c r="AA24" s="363"/>
      <c r="AB24" s="363"/>
      <c r="AC24" s="363"/>
      <c r="AD24" s="363"/>
      <c r="AE24" s="363"/>
      <c r="AF24" s="363"/>
      <c r="AG24" s="364"/>
      <c r="AH24" s="359">
        <v>56</v>
      </c>
      <c r="AI24" s="360"/>
      <c r="AJ24" s="360"/>
      <c r="AK24" s="360"/>
      <c r="AL24" s="361"/>
      <c r="AM24" s="359">
        <v>152544</v>
      </c>
      <c r="AN24" s="360"/>
      <c r="AO24" s="360"/>
      <c r="AP24" s="360"/>
      <c r="AQ24" s="360"/>
      <c r="AR24" s="361"/>
      <c r="AS24" s="359">
        <v>2724</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3149843</v>
      </c>
      <c r="BO24" s="407"/>
      <c r="BP24" s="407"/>
      <c r="BQ24" s="407"/>
      <c r="BR24" s="407"/>
      <c r="BS24" s="407"/>
      <c r="BT24" s="407"/>
      <c r="BU24" s="408"/>
      <c r="BV24" s="406">
        <v>2570213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1</v>
      </c>
      <c r="M25" s="360"/>
      <c r="N25" s="360"/>
      <c r="O25" s="360"/>
      <c r="P25" s="361"/>
      <c r="Q25" s="359">
        <v>6500</v>
      </c>
      <c r="R25" s="360"/>
      <c r="S25" s="360"/>
      <c r="T25" s="360"/>
      <c r="U25" s="360"/>
      <c r="V25" s="361"/>
      <c r="W25" s="449"/>
      <c r="X25" s="386"/>
      <c r="Y25" s="387"/>
      <c r="Z25" s="362" t="s">
        <v>175</v>
      </c>
      <c r="AA25" s="363"/>
      <c r="AB25" s="363"/>
      <c r="AC25" s="363"/>
      <c r="AD25" s="363"/>
      <c r="AE25" s="363"/>
      <c r="AF25" s="363"/>
      <c r="AG25" s="364"/>
      <c r="AH25" s="359" t="s">
        <v>176</v>
      </c>
      <c r="AI25" s="360"/>
      <c r="AJ25" s="360"/>
      <c r="AK25" s="360"/>
      <c r="AL25" s="361"/>
      <c r="AM25" s="359" t="s">
        <v>130</v>
      </c>
      <c r="AN25" s="360"/>
      <c r="AO25" s="360"/>
      <c r="AP25" s="360"/>
      <c r="AQ25" s="360"/>
      <c r="AR25" s="361"/>
      <c r="AS25" s="359" t="s">
        <v>176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350000</v>
      </c>
      <c r="BO25" s="436"/>
      <c r="BP25" s="436"/>
      <c r="BQ25" s="436"/>
      <c r="BR25" s="436"/>
      <c r="BS25" s="436"/>
      <c r="BT25" s="436"/>
      <c r="BU25" s="437"/>
      <c r="BV25" s="435" t="s">
        <v>178</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5600</v>
      </c>
      <c r="R26" s="360"/>
      <c r="S26" s="360"/>
      <c r="T26" s="360"/>
      <c r="U26" s="360"/>
      <c r="V26" s="361"/>
      <c r="W26" s="449"/>
      <c r="X26" s="386"/>
      <c r="Y26" s="387"/>
      <c r="Z26" s="362" t="s">
        <v>180</v>
      </c>
      <c r="AA26" s="417"/>
      <c r="AB26" s="417"/>
      <c r="AC26" s="417"/>
      <c r="AD26" s="417"/>
      <c r="AE26" s="417"/>
      <c r="AF26" s="417"/>
      <c r="AG26" s="418"/>
      <c r="AH26" s="359">
        <v>1</v>
      </c>
      <c r="AI26" s="360"/>
      <c r="AJ26" s="360"/>
      <c r="AK26" s="360"/>
      <c r="AL26" s="361"/>
      <c r="AM26" s="359" t="s">
        <v>181</v>
      </c>
      <c r="AN26" s="360"/>
      <c r="AO26" s="360"/>
      <c r="AP26" s="360"/>
      <c r="AQ26" s="360"/>
      <c r="AR26" s="361"/>
      <c r="AS26" s="359" t="s">
        <v>182</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178</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3100</v>
      </c>
      <c r="R27" s="360"/>
      <c r="S27" s="360"/>
      <c r="T27" s="360"/>
      <c r="U27" s="360"/>
      <c r="V27" s="361"/>
      <c r="W27" s="449"/>
      <c r="X27" s="386"/>
      <c r="Y27" s="387"/>
      <c r="Z27" s="362" t="s">
        <v>185</v>
      </c>
      <c r="AA27" s="363"/>
      <c r="AB27" s="363"/>
      <c r="AC27" s="363"/>
      <c r="AD27" s="363"/>
      <c r="AE27" s="363"/>
      <c r="AF27" s="363"/>
      <c r="AG27" s="364"/>
      <c r="AH27" s="359">
        <v>3</v>
      </c>
      <c r="AI27" s="360"/>
      <c r="AJ27" s="360"/>
      <c r="AK27" s="360"/>
      <c r="AL27" s="361"/>
      <c r="AM27" s="359">
        <v>6978</v>
      </c>
      <c r="AN27" s="360"/>
      <c r="AO27" s="360"/>
      <c r="AP27" s="360"/>
      <c r="AQ27" s="360"/>
      <c r="AR27" s="361"/>
      <c r="AS27" s="359">
        <v>2326</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46025</v>
      </c>
      <c r="BO27" s="441"/>
      <c r="BP27" s="441"/>
      <c r="BQ27" s="441"/>
      <c r="BR27" s="441"/>
      <c r="BS27" s="441"/>
      <c r="BT27" s="441"/>
      <c r="BU27" s="442"/>
      <c r="BV27" s="440">
        <v>45971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2700</v>
      </c>
      <c r="R28" s="360"/>
      <c r="S28" s="360"/>
      <c r="T28" s="360"/>
      <c r="U28" s="360"/>
      <c r="V28" s="361"/>
      <c r="W28" s="449"/>
      <c r="X28" s="386"/>
      <c r="Y28" s="387"/>
      <c r="Z28" s="362" t="s">
        <v>188</v>
      </c>
      <c r="AA28" s="363"/>
      <c r="AB28" s="363"/>
      <c r="AC28" s="363"/>
      <c r="AD28" s="363"/>
      <c r="AE28" s="363"/>
      <c r="AF28" s="363"/>
      <c r="AG28" s="364"/>
      <c r="AH28" s="359" t="s">
        <v>130</v>
      </c>
      <c r="AI28" s="360"/>
      <c r="AJ28" s="360"/>
      <c r="AK28" s="360"/>
      <c r="AL28" s="361"/>
      <c r="AM28" s="359" t="s">
        <v>189</v>
      </c>
      <c r="AN28" s="360"/>
      <c r="AO28" s="360"/>
      <c r="AP28" s="360"/>
      <c r="AQ28" s="360"/>
      <c r="AR28" s="361"/>
      <c r="AS28" s="359" t="s">
        <v>176</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1367871</v>
      </c>
      <c r="BO28" s="436"/>
      <c r="BP28" s="436"/>
      <c r="BQ28" s="436"/>
      <c r="BR28" s="436"/>
      <c r="BS28" s="436"/>
      <c r="BT28" s="436"/>
      <c r="BU28" s="437"/>
      <c r="BV28" s="435">
        <v>1356556</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191</v>
      </c>
      <c r="F29" s="363"/>
      <c r="G29" s="363"/>
      <c r="H29" s="363"/>
      <c r="I29" s="363"/>
      <c r="J29" s="363"/>
      <c r="K29" s="364"/>
      <c r="L29" s="359">
        <v>6</v>
      </c>
      <c r="M29" s="360"/>
      <c r="N29" s="360"/>
      <c r="O29" s="360"/>
      <c r="P29" s="361"/>
      <c r="Q29" s="359">
        <v>2550</v>
      </c>
      <c r="R29" s="360"/>
      <c r="S29" s="360"/>
      <c r="T29" s="360"/>
      <c r="U29" s="360"/>
      <c r="V29" s="361"/>
      <c r="W29" s="450"/>
      <c r="X29" s="451"/>
      <c r="Y29" s="452"/>
      <c r="Z29" s="362" t="s">
        <v>192</v>
      </c>
      <c r="AA29" s="363"/>
      <c r="AB29" s="363"/>
      <c r="AC29" s="363"/>
      <c r="AD29" s="363"/>
      <c r="AE29" s="363"/>
      <c r="AF29" s="363"/>
      <c r="AG29" s="364"/>
      <c r="AH29" s="359">
        <v>59</v>
      </c>
      <c r="AI29" s="360"/>
      <c r="AJ29" s="360"/>
      <c r="AK29" s="360"/>
      <c r="AL29" s="361"/>
      <c r="AM29" s="359">
        <v>159522</v>
      </c>
      <c r="AN29" s="360"/>
      <c r="AO29" s="360"/>
      <c r="AP29" s="360"/>
      <c r="AQ29" s="360"/>
      <c r="AR29" s="361"/>
      <c r="AS29" s="359">
        <v>2704</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279850</v>
      </c>
      <c r="BO29" s="407"/>
      <c r="BP29" s="407"/>
      <c r="BQ29" s="407"/>
      <c r="BR29" s="407"/>
      <c r="BS29" s="407"/>
      <c r="BT29" s="407"/>
      <c r="BU29" s="408"/>
      <c r="BV29" s="406">
        <v>273987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90.1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1786871</v>
      </c>
      <c r="BO30" s="441"/>
      <c r="BP30" s="441"/>
      <c r="BQ30" s="441"/>
      <c r="BR30" s="441"/>
      <c r="BS30" s="441"/>
      <c r="BT30" s="441"/>
      <c r="BU30" s="442"/>
      <c r="BV30" s="440">
        <v>1725768</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201</v>
      </c>
      <c r="D33" s="358"/>
      <c r="E33" s="357" t="s">
        <v>202</v>
      </c>
      <c r="F33" s="357"/>
      <c r="G33" s="357"/>
      <c r="H33" s="357"/>
      <c r="I33" s="357"/>
      <c r="J33" s="357"/>
      <c r="K33" s="357"/>
      <c r="L33" s="357"/>
      <c r="M33" s="357"/>
      <c r="N33" s="357"/>
      <c r="O33" s="357"/>
      <c r="P33" s="357"/>
      <c r="Q33" s="357"/>
      <c r="R33" s="357"/>
      <c r="S33" s="357"/>
      <c r="T33" s="179"/>
      <c r="U33" s="358" t="s">
        <v>203</v>
      </c>
      <c r="V33" s="358"/>
      <c r="W33" s="357" t="s">
        <v>204</v>
      </c>
      <c r="X33" s="357"/>
      <c r="Y33" s="357"/>
      <c r="Z33" s="357"/>
      <c r="AA33" s="357"/>
      <c r="AB33" s="357"/>
      <c r="AC33" s="357"/>
      <c r="AD33" s="357"/>
      <c r="AE33" s="357"/>
      <c r="AF33" s="357"/>
      <c r="AG33" s="357"/>
      <c r="AH33" s="357"/>
      <c r="AI33" s="357"/>
      <c r="AJ33" s="357"/>
      <c r="AK33" s="357"/>
      <c r="AL33" s="179"/>
      <c r="AM33" s="358" t="s">
        <v>205</v>
      </c>
      <c r="AN33" s="358"/>
      <c r="AO33" s="357" t="s">
        <v>204</v>
      </c>
      <c r="AP33" s="357"/>
      <c r="AQ33" s="357"/>
      <c r="AR33" s="357"/>
      <c r="AS33" s="357"/>
      <c r="AT33" s="357"/>
      <c r="AU33" s="357"/>
      <c r="AV33" s="357"/>
      <c r="AW33" s="357"/>
      <c r="AX33" s="357"/>
      <c r="AY33" s="357"/>
      <c r="AZ33" s="357"/>
      <c r="BA33" s="357"/>
      <c r="BB33" s="357"/>
      <c r="BC33" s="357"/>
      <c r="BD33" s="185"/>
      <c r="BE33" s="357" t="s">
        <v>206</v>
      </c>
      <c r="BF33" s="357"/>
      <c r="BG33" s="357" t="s">
        <v>207</v>
      </c>
      <c r="BH33" s="357"/>
      <c r="BI33" s="357"/>
      <c r="BJ33" s="357"/>
      <c r="BK33" s="357"/>
      <c r="BL33" s="357"/>
      <c r="BM33" s="357"/>
      <c r="BN33" s="357"/>
      <c r="BO33" s="357"/>
      <c r="BP33" s="357"/>
      <c r="BQ33" s="357"/>
      <c r="BR33" s="357"/>
      <c r="BS33" s="357"/>
      <c r="BT33" s="357"/>
      <c r="BU33" s="357"/>
      <c r="BV33" s="185"/>
      <c r="BW33" s="358" t="s">
        <v>206</v>
      </c>
      <c r="BX33" s="358"/>
      <c r="BY33" s="357" t="s">
        <v>208</v>
      </c>
      <c r="BZ33" s="357"/>
      <c r="CA33" s="357"/>
      <c r="CB33" s="357"/>
      <c r="CC33" s="357"/>
      <c r="CD33" s="357"/>
      <c r="CE33" s="357"/>
      <c r="CF33" s="357"/>
      <c r="CG33" s="357"/>
      <c r="CH33" s="357"/>
      <c r="CI33" s="357"/>
      <c r="CJ33" s="357"/>
      <c r="CK33" s="357"/>
      <c r="CL33" s="357"/>
      <c r="CM33" s="357"/>
      <c r="CN33" s="179"/>
      <c r="CO33" s="358" t="s">
        <v>201</v>
      </c>
      <c r="CP33" s="358"/>
      <c r="CQ33" s="357" t="s">
        <v>209</v>
      </c>
      <c r="CR33" s="357"/>
      <c r="CS33" s="357"/>
      <c r="CT33" s="357"/>
      <c r="CU33" s="357"/>
      <c r="CV33" s="357"/>
      <c r="CW33" s="357"/>
      <c r="CX33" s="357"/>
      <c r="CY33" s="357"/>
      <c r="CZ33" s="357"/>
      <c r="DA33" s="357"/>
      <c r="DB33" s="357"/>
      <c r="DC33" s="357"/>
      <c r="DD33" s="357"/>
      <c r="DE33" s="357"/>
      <c r="DF33" s="179"/>
      <c r="DG33" s="356" t="s">
        <v>210</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池田町国民健康保険特別会計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池田町簡易水道特別会計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福井県市町総合事務組合（普通会計分）</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池田屋</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池田町国民健康保険診療施設特別会計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IF('各会計、関係団体の財政状況及び健全化判断比率'!B34="","",'各会計、関係団体の財政状況及び健全化判断比率'!B34)</f>
        <v>池田町下水道事業特別会計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福井県市町総合事務組合（事業会計分）</v>
      </c>
      <c r="BZ35" s="355"/>
      <c r="CA35" s="355"/>
      <c r="CB35" s="355"/>
      <c r="CC35" s="355"/>
      <c r="CD35" s="355"/>
      <c r="CE35" s="355"/>
      <c r="CF35" s="355"/>
      <c r="CG35" s="355"/>
      <c r="CH35" s="355"/>
      <c r="CI35" s="355"/>
      <c r="CJ35" s="355"/>
      <c r="CK35" s="355"/>
      <c r="CL35" s="355"/>
      <c r="CM35" s="355"/>
      <c r="CN35" s="175"/>
      <c r="CO35" s="354">
        <f t="shared" ref="CO35:CO43" si="3">IF(CQ35="","",CO34+1)</f>
        <v>21</v>
      </c>
      <c r="CP35" s="354"/>
      <c r="CQ35" s="355" t="str">
        <f>IF('各会計、関係団体の財政状況及び健全化判断比率'!BS8="","",'各会計、関係団体の財政状況及び健全化判断比率'!BS8)</f>
        <v>池田町農業公社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池田町介護保険特別会計（保険事業勘定）</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IF('各会計、関係団体の財政状況及び健全化判断比率'!B35="","",'各会計、関係団体の財政状況及び健全化判断比率'!B35)</f>
        <v>池田町農業集落排水事業特別会計</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南越消防組合</v>
      </c>
      <c r="BZ36" s="355"/>
      <c r="CA36" s="355"/>
      <c r="CB36" s="355"/>
      <c r="CC36" s="355"/>
      <c r="CD36" s="355"/>
      <c r="CE36" s="355"/>
      <c r="CF36" s="355"/>
      <c r="CG36" s="355"/>
      <c r="CH36" s="355"/>
      <c r="CI36" s="355"/>
      <c r="CJ36" s="355"/>
      <c r="CK36" s="355"/>
      <c r="CL36" s="355"/>
      <c r="CM36" s="355"/>
      <c r="CN36" s="175"/>
      <c r="CO36" s="354">
        <f t="shared" si="3"/>
        <v>22</v>
      </c>
      <c r="CP36" s="354"/>
      <c r="CQ36" s="355" t="str">
        <f>IF('各会計、関係団体の財政状況及び健全化判断比率'!BS9="","",'各会計、関係団体の財政状況及び健全化判断比率'!BS9)</f>
        <v>まちUPいけだ</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池田町介護保健特別会計（介護サービス事業勘定）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南越清掃組合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6</v>
      </c>
      <c r="V38" s="354"/>
      <c r="W38" s="355" t="str">
        <f>IF('各会計、関係団体の財政状況及び健全化判断比率'!B32="","",'各会計、関係団体の財政状況及び健全化判断比率'!B32)</f>
        <v>池田町後期高齢者医療特別会計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鯖江広域衛生施設組合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福井県丹南広域組合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福井県自治会館組合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福井県後期高齢者医療広域連合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福井県後期高齢者医療広域連合（事業会計）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公立丹南病院組合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QAWXYpNfR2Uy62VYaSSFxRRmqIQfrDGkV1nwWoZTdun/NhRGESPI+86BUZ4NCwabW/rxQLgQfb9G42RKRKIOcw==" saltValue="+url6U0Ot2M2DVQsXxshY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578</v>
      </c>
      <c r="D34" s="1136"/>
      <c r="E34" s="1137"/>
      <c r="F34" s="32">
        <v>11.01</v>
      </c>
      <c r="G34" s="33">
        <v>17.68</v>
      </c>
      <c r="H34" s="33">
        <v>18.97</v>
      </c>
      <c r="I34" s="33">
        <v>25.23</v>
      </c>
      <c r="J34" s="34">
        <v>24.4</v>
      </c>
      <c r="K34" s="22"/>
      <c r="L34" s="22"/>
      <c r="M34" s="22"/>
      <c r="N34" s="22"/>
      <c r="O34" s="22"/>
      <c r="P34" s="22"/>
    </row>
    <row r="35" spans="1:16" ht="39" customHeight="1" x14ac:dyDescent="0.15">
      <c r="A35" s="22"/>
      <c r="B35" s="35"/>
      <c r="C35" s="1132" t="s">
        <v>579</v>
      </c>
      <c r="D35" s="1132"/>
      <c r="E35" s="1133"/>
      <c r="F35" s="36">
        <v>0.94</v>
      </c>
      <c r="G35" s="37">
        <v>1.26</v>
      </c>
      <c r="H35" s="37">
        <v>1.64</v>
      </c>
      <c r="I35" s="37">
        <v>1.94</v>
      </c>
      <c r="J35" s="38">
        <v>2.84</v>
      </c>
      <c r="K35" s="22"/>
      <c r="L35" s="22"/>
      <c r="M35" s="22"/>
      <c r="N35" s="22"/>
      <c r="O35" s="22"/>
      <c r="P35" s="22"/>
    </row>
    <row r="36" spans="1:16" ht="39" customHeight="1" x14ac:dyDescent="0.15">
      <c r="A36" s="22"/>
      <c r="B36" s="35"/>
      <c r="C36" s="1132" t="s">
        <v>580</v>
      </c>
      <c r="D36" s="1132"/>
      <c r="E36" s="1133"/>
      <c r="F36" s="36">
        <v>0.59</v>
      </c>
      <c r="G36" s="37">
        <v>0.77</v>
      </c>
      <c r="H36" s="37">
        <v>0.4</v>
      </c>
      <c r="I36" s="37">
        <v>0.68</v>
      </c>
      <c r="J36" s="38">
        <v>1.0900000000000001</v>
      </c>
      <c r="K36" s="22"/>
      <c r="L36" s="22"/>
      <c r="M36" s="22"/>
      <c r="N36" s="22"/>
      <c r="O36" s="22"/>
      <c r="P36" s="22"/>
    </row>
    <row r="37" spans="1:16" ht="39" customHeight="1" x14ac:dyDescent="0.15">
      <c r="A37" s="22"/>
      <c r="B37" s="35"/>
      <c r="C37" s="1132" t="s">
        <v>581</v>
      </c>
      <c r="D37" s="1132"/>
      <c r="E37" s="1133"/>
      <c r="F37" s="36">
        <v>0.38</v>
      </c>
      <c r="G37" s="37">
        <v>0.38</v>
      </c>
      <c r="H37" s="37">
        <v>7.0000000000000007E-2</v>
      </c>
      <c r="I37" s="37">
        <v>0.56000000000000005</v>
      </c>
      <c r="J37" s="38">
        <v>0.22</v>
      </c>
      <c r="K37" s="22"/>
      <c r="L37" s="22"/>
      <c r="M37" s="22"/>
      <c r="N37" s="22"/>
      <c r="O37" s="22"/>
      <c r="P37" s="22"/>
    </row>
    <row r="38" spans="1:16" ht="39" customHeight="1" x14ac:dyDescent="0.15">
      <c r="A38" s="22"/>
      <c r="B38" s="35"/>
      <c r="C38" s="1132" t="s">
        <v>582</v>
      </c>
      <c r="D38" s="1132"/>
      <c r="E38" s="1133"/>
      <c r="F38" s="36">
        <v>0.01</v>
      </c>
      <c r="G38" s="37">
        <v>0.02</v>
      </c>
      <c r="H38" s="37">
        <v>0.01</v>
      </c>
      <c r="I38" s="37">
        <v>0.02</v>
      </c>
      <c r="J38" s="38">
        <v>0.02</v>
      </c>
      <c r="K38" s="22"/>
      <c r="L38" s="22"/>
      <c r="M38" s="22"/>
      <c r="N38" s="22"/>
      <c r="O38" s="22"/>
      <c r="P38" s="22"/>
    </row>
    <row r="39" spans="1:16" ht="39" customHeight="1" x14ac:dyDescent="0.15">
      <c r="A39" s="22"/>
      <c r="B39" s="35"/>
      <c r="C39" s="1132" t="s">
        <v>583</v>
      </c>
      <c r="D39" s="1132"/>
      <c r="E39" s="1133"/>
      <c r="F39" s="36">
        <v>0.02</v>
      </c>
      <c r="G39" s="37">
        <v>0</v>
      </c>
      <c r="H39" s="37">
        <v>0.04</v>
      </c>
      <c r="I39" s="37">
        <v>0</v>
      </c>
      <c r="J39" s="38">
        <v>0.02</v>
      </c>
      <c r="K39" s="22"/>
      <c r="L39" s="22"/>
      <c r="M39" s="22"/>
      <c r="N39" s="22"/>
      <c r="O39" s="22"/>
      <c r="P39" s="22"/>
    </row>
    <row r="40" spans="1:16" ht="39" customHeight="1" x14ac:dyDescent="0.15">
      <c r="A40" s="22"/>
      <c r="B40" s="35"/>
      <c r="C40" s="1132" t="s">
        <v>584</v>
      </c>
      <c r="D40" s="1132"/>
      <c r="E40" s="1133"/>
      <c r="F40" s="36">
        <v>0</v>
      </c>
      <c r="G40" s="37">
        <v>0</v>
      </c>
      <c r="H40" s="37">
        <v>0</v>
      </c>
      <c r="I40" s="37">
        <v>0</v>
      </c>
      <c r="J40" s="38">
        <v>0</v>
      </c>
      <c r="K40" s="22"/>
      <c r="L40" s="22"/>
      <c r="M40" s="22"/>
      <c r="N40" s="22"/>
      <c r="O40" s="22"/>
      <c r="P40" s="22"/>
    </row>
    <row r="41" spans="1:16" ht="39" customHeight="1" x14ac:dyDescent="0.15">
      <c r="A41" s="22"/>
      <c r="B41" s="35"/>
      <c r="C41" s="1132" t="s">
        <v>585</v>
      </c>
      <c r="D41" s="1132"/>
      <c r="E41" s="1133"/>
      <c r="F41" s="36">
        <v>0</v>
      </c>
      <c r="G41" s="37">
        <v>0.01</v>
      </c>
      <c r="H41" s="37">
        <v>0.01</v>
      </c>
      <c r="I41" s="37">
        <v>0</v>
      </c>
      <c r="J41" s="38">
        <v>0</v>
      </c>
      <c r="K41" s="22"/>
      <c r="L41" s="22"/>
      <c r="M41" s="22"/>
      <c r="N41" s="22"/>
      <c r="O41" s="22"/>
      <c r="P41" s="22"/>
    </row>
    <row r="42" spans="1:16" ht="39" customHeight="1" x14ac:dyDescent="0.15">
      <c r="A42" s="22"/>
      <c r="B42" s="39"/>
      <c r="C42" s="1132" t="s">
        <v>586</v>
      </c>
      <c r="D42" s="1132"/>
      <c r="E42" s="1133"/>
      <c r="F42" s="36" t="s">
        <v>529</v>
      </c>
      <c r="G42" s="37" t="s">
        <v>529</v>
      </c>
      <c r="H42" s="37" t="s">
        <v>529</v>
      </c>
      <c r="I42" s="37" t="s">
        <v>529</v>
      </c>
      <c r="J42" s="38" t="s">
        <v>529</v>
      </c>
      <c r="K42" s="22"/>
      <c r="L42" s="22"/>
      <c r="M42" s="22"/>
      <c r="N42" s="22"/>
      <c r="O42" s="22"/>
      <c r="P42" s="22"/>
    </row>
    <row r="43" spans="1:16" ht="39" customHeight="1" thickBot="1" x14ac:dyDescent="0.2">
      <c r="A43" s="22"/>
      <c r="B43" s="40"/>
      <c r="C43" s="1134" t="s">
        <v>587</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n+MPDCdslN1retvjYJnW/UhTmowNpepbXqvw5CQyXIRuBYwFLqT7ta5GoXNqpmopZhXRfqVmY7bECdj1qlC4g==" saltValue="1bpuOIqgf/A8E+NnD5ah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384</v>
      </c>
      <c r="L45" s="58">
        <v>395</v>
      </c>
      <c r="M45" s="58">
        <v>406</v>
      </c>
      <c r="N45" s="58">
        <v>433</v>
      </c>
      <c r="O45" s="59">
        <v>476</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529</v>
      </c>
      <c r="L46" s="62" t="s">
        <v>529</v>
      </c>
      <c r="M46" s="62" t="s">
        <v>529</v>
      </c>
      <c r="N46" s="62" t="s">
        <v>529</v>
      </c>
      <c r="O46" s="63" t="s">
        <v>529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529</v>
      </c>
      <c r="L47" s="62" t="s">
        <v>529</v>
      </c>
      <c r="M47" s="62" t="s">
        <v>529</v>
      </c>
      <c r="N47" s="62" t="s">
        <v>529</v>
      </c>
      <c r="O47" s="63" t="s">
        <v>529</v>
      </c>
      <c r="P47" s="46"/>
      <c r="Q47" s="46"/>
      <c r="R47" s="46"/>
      <c r="S47" s="46"/>
      <c r="T47" s="46"/>
      <c r="U47" s="46"/>
    </row>
    <row r="48" spans="1:21" ht="30.75" customHeight="1" x14ac:dyDescent="0.15">
      <c r="A48" s="46"/>
      <c r="B48" s="1163"/>
      <c r="C48" s="1164"/>
      <c r="D48" s="60"/>
      <c r="E48" s="1140" t="s">
        <v>15</v>
      </c>
      <c r="F48" s="1140"/>
      <c r="G48" s="1140"/>
      <c r="H48" s="1140"/>
      <c r="I48" s="1140"/>
      <c r="J48" s="1141"/>
      <c r="K48" s="61">
        <v>131</v>
      </c>
      <c r="L48" s="62">
        <v>132</v>
      </c>
      <c r="M48" s="62">
        <v>136</v>
      </c>
      <c r="N48" s="62">
        <v>144</v>
      </c>
      <c r="O48" s="63">
        <v>165</v>
      </c>
      <c r="P48" s="46"/>
      <c r="Q48" s="46"/>
      <c r="R48" s="46"/>
      <c r="S48" s="46"/>
      <c r="T48" s="46"/>
      <c r="U48" s="46"/>
    </row>
    <row r="49" spans="1:21" ht="30.75" customHeight="1" x14ac:dyDescent="0.15">
      <c r="A49" s="46"/>
      <c r="B49" s="1163"/>
      <c r="C49" s="1164"/>
      <c r="D49" s="60"/>
      <c r="E49" s="1140" t="s">
        <v>16</v>
      </c>
      <c r="F49" s="1140"/>
      <c r="G49" s="1140"/>
      <c r="H49" s="1140"/>
      <c r="I49" s="1140"/>
      <c r="J49" s="1141"/>
      <c r="K49" s="61">
        <v>11</v>
      </c>
      <c r="L49" s="62">
        <v>13</v>
      </c>
      <c r="M49" s="62">
        <v>12</v>
      </c>
      <c r="N49" s="62">
        <v>13</v>
      </c>
      <c r="O49" s="63">
        <v>16</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529</v>
      </c>
      <c r="L50" s="62" t="s">
        <v>529</v>
      </c>
      <c r="M50" s="62" t="s">
        <v>529</v>
      </c>
      <c r="N50" s="62" t="s">
        <v>529</v>
      </c>
      <c r="O50" s="63" t="s">
        <v>529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529</v>
      </c>
      <c r="L51" s="62" t="s">
        <v>529</v>
      </c>
      <c r="M51" s="62" t="s">
        <v>529</v>
      </c>
      <c r="N51" s="62" t="s">
        <v>529</v>
      </c>
      <c r="O51" s="63" t="s">
        <v>529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446</v>
      </c>
      <c r="L52" s="62">
        <v>442</v>
      </c>
      <c r="M52" s="62">
        <v>455</v>
      </c>
      <c r="N52" s="62">
        <v>474</v>
      </c>
      <c r="O52" s="63">
        <v>500</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80</v>
      </c>
      <c r="L53" s="67">
        <v>98</v>
      </c>
      <c r="M53" s="67">
        <v>99</v>
      </c>
      <c r="N53" s="67">
        <v>116</v>
      </c>
      <c r="O53" s="68">
        <v>157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uFUVTPHom7Y/CPM00dMp4lEV/Bz2ZgfPn3qxOXK0cOPDAzh+AZER4JZPnrLJboS4FckNA9jC4NEyR8OobxiQQ==" saltValue="5iPxG101GHzWKFpeRBN8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81" t="s">
        <v>32</v>
      </c>
      <c r="C41" s="1182"/>
      <c r="D41" s="103"/>
      <c r="E41" s="1183" t="s">
        <v>33</v>
      </c>
      <c r="F41" s="1183"/>
      <c r="G41" s="1183"/>
      <c r="H41" s="1184"/>
      <c r="I41" s="342">
        <v>3145</v>
      </c>
      <c r="J41" s="343">
        <v>3214</v>
      </c>
      <c r="K41" s="343">
        <v>3385</v>
      </c>
      <c r="L41" s="343">
        <v>3089</v>
      </c>
      <c r="M41" s="344">
        <v>3584</v>
      </c>
    </row>
    <row r="42" spans="2:13" ht="27.75" customHeight="1" x14ac:dyDescent="0.15">
      <c r="B42" s="1171"/>
      <c r="C42" s="1172"/>
      <c r="D42" s="104"/>
      <c r="E42" s="1175" t="s">
        <v>34</v>
      </c>
      <c r="F42" s="1175"/>
      <c r="G42" s="1175"/>
      <c r="H42" s="1176"/>
      <c r="I42" s="345" t="s">
        <v>529</v>
      </c>
      <c r="J42" s="346" t="s">
        <v>529</v>
      </c>
      <c r="K42" s="346" t="s">
        <v>529</v>
      </c>
      <c r="L42" s="346" t="s">
        <v>529</v>
      </c>
      <c r="M42" s="347" t="s">
        <v>529</v>
      </c>
    </row>
    <row r="43" spans="2:13" ht="27.75" customHeight="1" x14ac:dyDescent="0.15">
      <c r="B43" s="1171"/>
      <c r="C43" s="1172"/>
      <c r="D43" s="104"/>
      <c r="E43" s="1175" t="s">
        <v>35</v>
      </c>
      <c r="F43" s="1175"/>
      <c r="G43" s="1175"/>
      <c r="H43" s="1176"/>
      <c r="I43" s="345">
        <v>1137</v>
      </c>
      <c r="J43" s="346">
        <v>1096</v>
      </c>
      <c r="K43" s="346">
        <v>1087</v>
      </c>
      <c r="L43" s="346">
        <v>1116</v>
      </c>
      <c r="M43" s="347">
        <v>1185</v>
      </c>
    </row>
    <row r="44" spans="2:13" ht="27.75" customHeight="1" x14ac:dyDescent="0.15">
      <c r="B44" s="1171"/>
      <c r="C44" s="1172"/>
      <c r="D44" s="104"/>
      <c r="E44" s="1175" t="s">
        <v>36</v>
      </c>
      <c r="F44" s="1175"/>
      <c r="G44" s="1175"/>
      <c r="H44" s="1176"/>
      <c r="I44" s="345">
        <v>100</v>
      </c>
      <c r="J44" s="346">
        <v>128</v>
      </c>
      <c r="K44" s="346">
        <v>254</v>
      </c>
      <c r="L44" s="346">
        <v>246</v>
      </c>
      <c r="M44" s="347">
        <v>254</v>
      </c>
    </row>
    <row r="45" spans="2:13" ht="27.75" customHeight="1" x14ac:dyDescent="0.15">
      <c r="B45" s="1171"/>
      <c r="C45" s="1172"/>
      <c r="D45" s="104"/>
      <c r="E45" s="1175" t="s">
        <v>37</v>
      </c>
      <c r="F45" s="1175"/>
      <c r="G45" s="1175"/>
      <c r="H45" s="1176"/>
      <c r="I45" s="345">
        <v>609</v>
      </c>
      <c r="J45" s="346">
        <v>604</v>
      </c>
      <c r="K45" s="346">
        <v>615</v>
      </c>
      <c r="L45" s="346">
        <v>589</v>
      </c>
      <c r="M45" s="347">
        <v>563</v>
      </c>
    </row>
    <row r="46" spans="2:13" ht="27.75" customHeight="1" x14ac:dyDescent="0.15">
      <c r="B46" s="1171"/>
      <c r="C46" s="1172"/>
      <c r="D46" s="105"/>
      <c r="E46" s="1175" t="s">
        <v>38</v>
      </c>
      <c r="F46" s="1175"/>
      <c r="G46" s="1175"/>
      <c r="H46" s="1176"/>
      <c r="I46" s="345" t="s">
        <v>529</v>
      </c>
      <c r="J46" s="346" t="s">
        <v>529</v>
      </c>
      <c r="K46" s="346" t="s">
        <v>529</v>
      </c>
      <c r="L46" s="346" t="s">
        <v>529</v>
      </c>
      <c r="M46" s="347" t="s">
        <v>529</v>
      </c>
    </row>
    <row r="47" spans="2:13" ht="27.75" customHeight="1" x14ac:dyDescent="0.15">
      <c r="B47" s="1171"/>
      <c r="C47" s="1172"/>
      <c r="D47" s="106"/>
      <c r="E47" s="1185" t="s">
        <v>39</v>
      </c>
      <c r="F47" s="1186"/>
      <c r="G47" s="1186"/>
      <c r="H47" s="1187"/>
      <c r="I47" s="345" t="s">
        <v>529</v>
      </c>
      <c r="J47" s="346" t="s">
        <v>529</v>
      </c>
      <c r="K47" s="346" t="s">
        <v>529</v>
      </c>
      <c r="L47" s="346" t="s">
        <v>529</v>
      </c>
      <c r="M47" s="347" t="s">
        <v>529</v>
      </c>
    </row>
    <row r="48" spans="2:13" ht="27.75" customHeight="1" x14ac:dyDescent="0.15">
      <c r="B48" s="1171"/>
      <c r="C48" s="1172"/>
      <c r="D48" s="104"/>
      <c r="E48" s="1175" t="s">
        <v>40</v>
      </c>
      <c r="F48" s="1175"/>
      <c r="G48" s="1175"/>
      <c r="H48" s="1176"/>
      <c r="I48" s="345" t="s">
        <v>529</v>
      </c>
      <c r="J48" s="346" t="s">
        <v>529</v>
      </c>
      <c r="K48" s="346" t="s">
        <v>529</v>
      </c>
      <c r="L48" s="346" t="s">
        <v>529</v>
      </c>
      <c r="M48" s="347" t="s">
        <v>529</v>
      </c>
    </row>
    <row r="49" spans="2:13" ht="27.75" customHeight="1" x14ac:dyDescent="0.15">
      <c r="B49" s="1173"/>
      <c r="C49" s="1174"/>
      <c r="D49" s="104"/>
      <c r="E49" s="1175" t="s">
        <v>41</v>
      </c>
      <c r="F49" s="1175"/>
      <c r="G49" s="1175"/>
      <c r="H49" s="1176"/>
      <c r="I49" s="345" t="s">
        <v>529</v>
      </c>
      <c r="J49" s="346" t="s">
        <v>529</v>
      </c>
      <c r="K49" s="346" t="s">
        <v>529</v>
      </c>
      <c r="L49" s="346" t="s">
        <v>529</v>
      </c>
      <c r="M49" s="347" t="s">
        <v>529</v>
      </c>
    </row>
    <row r="50" spans="2:13" ht="27.75" customHeight="1" x14ac:dyDescent="0.15">
      <c r="B50" s="1169" t="s">
        <v>42</v>
      </c>
      <c r="C50" s="1170"/>
      <c r="D50" s="107"/>
      <c r="E50" s="1175" t="s">
        <v>43</v>
      </c>
      <c r="F50" s="1175"/>
      <c r="G50" s="1175"/>
      <c r="H50" s="1176"/>
      <c r="I50" s="345">
        <v>3218</v>
      </c>
      <c r="J50" s="346">
        <v>3240</v>
      </c>
      <c r="K50" s="346">
        <v>3367</v>
      </c>
      <c r="L50" s="346">
        <v>3498</v>
      </c>
      <c r="M50" s="347">
        <v>3577</v>
      </c>
    </row>
    <row r="51" spans="2:13" ht="27.75" customHeight="1" x14ac:dyDescent="0.15">
      <c r="B51" s="1171"/>
      <c r="C51" s="1172"/>
      <c r="D51" s="104"/>
      <c r="E51" s="1175" t="s">
        <v>44</v>
      </c>
      <c r="F51" s="1175"/>
      <c r="G51" s="1175"/>
      <c r="H51" s="1176"/>
      <c r="I51" s="345" t="s">
        <v>529</v>
      </c>
      <c r="J51" s="346">
        <v>34</v>
      </c>
      <c r="K51" s="346">
        <v>85</v>
      </c>
      <c r="L51" s="346">
        <v>71</v>
      </c>
      <c r="M51" s="347">
        <v>215</v>
      </c>
    </row>
    <row r="52" spans="2:13" ht="27.75" customHeight="1" x14ac:dyDescent="0.15">
      <c r="B52" s="1173"/>
      <c r="C52" s="1174"/>
      <c r="D52" s="104"/>
      <c r="E52" s="1175" t="s">
        <v>45</v>
      </c>
      <c r="F52" s="1175"/>
      <c r="G52" s="1175"/>
      <c r="H52" s="1176"/>
      <c r="I52" s="345">
        <v>3874</v>
      </c>
      <c r="J52" s="346">
        <v>3887</v>
      </c>
      <c r="K52" s="346">
        <v>3960</v>
      </c>
      <c r="L52" s="346">
        <v>3754</v>
      </c>
      <c r="M52" s="347">
        <v>4148</v>
      </c>
    </row>
    <row r="53" spans="2:13" ht="27.75" customHeight="1" thickBot="1" x14ac:dyDescent="0.2">
      <c r="B53" s="1177" t="s">
        <v>46</v>
      </c>
      <c r="C53" s="1178"/>
      <c r="D53" s="108"/>
      <c r="E53" s="1179" t="s">
        <v>47</v>
      </c>
      <c r="F53" s="1179"/>
      <c r="G53" s="1179"/>
      <c r="H53" s="1180"/>
      <c r="I53" s="348">
        <v>-2100</v>
      </c>
      <c r="J53" s="349">
        <v>-2119</v>
      </c>
      <c r="K53" s="349">
        <v>-2072</v>
      </c>
      <c r="L53" s="349">
        <v>-2282</v>
      </c>
      <c r="M53" s="350">
        <v>-2355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ouxaiYmz9mDxLxY28tFs9ReKeUZFbDUT5/Wc11gamXLBtBQ13iRrWOWOSi9r1fOgiLbbWf8RINYKA/lr17xspA==" saltValue="Zrr2q4gwDJxhi4xtJjdE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1345</v>
      </c>
      <c r="G55" s="120">
        <v>1357</v>
      </c>
      <c r="H55" s="121">
        <v>1368</v>
      </c>
    </row>
    <row r="56" spans="2:8" ht="52.5" customHeight="1" x14ac:dyDescent="0.15">
      <c r="B56" s="122"/>
      <c r="C56" s="1198" t="s">
        <v>51</v>
      </c>
      <c r="D56" s="1198"/>
      <c r="E56" s="1199"/>
      <c r="F56" s="123">
        <v>271</v>
      </c>
      <c r="G56" s="123">
        <v>274</v>
      </c>
      <c r="H56" s="124">
        <v>280</v>
      </c>
    </row>
    <row r="57" spans="2:8" ht="53.25" customHeight="1" x14ac:dyDescent="0.15">
      <c r="B57" s="122"/>
      <c r="C57" s="1200" t="s">
        <v>52</v>
      </c>
      <c r="D57" s="1200"/>
      <c r="E57" s="1201"/>
      <c r="F57" s="125">
        <v>1609</v>
      </c>
      <c r="G57" s="125">
        <v>1726</v>
      </c>
      <c r="H57" s="126">
        <v>1787</v>
      </c>
    </row>
    <row r="58" spans="2:8" ht="45.75" customHeight="1" x14ac:dyDescent="0.15">
      <c r="B58" s="127"/>
      <c r="C58" s="1188" t="s">
        <v>595</v>
      </c>
      <c r="D58" s="1189"/>
      <c r="E58" s="1190"/>
      <c r="F58" s="128">
        <v>689</v>
      </c>
      <c r="G58" s="128">
        <v>689</v>
      </c>
      <c r="H58" s="129">
        <v>678</v>
      </c>
    </row>
    <row r="59" spans="2:8" ht="45.75" customHeight="1" x14ac:dyDescent="0.15">
      <c r="B59" s="127"/>
      <c r="C59" s="1188" t="s">
        <v>594</v>
      </c>
      <c r="D59" s="1189"/>
      <c r="E59" s="1190"/>
      <c r="F59" s="128">
        <v>445</v>
      </c>
      <c r="G59" s="128">
        <v>499</v>
      </c>
      <c r="H59" s="129">
        <v>500</v>
      </c>
    </row>
    <row r="60" spans="2:8" ht="45.75" customHeight="1" x14ac:dyDescent="0.15">
      <c r="B60" s="127"/>
      <c r="C60" s="1188" t="s">
        <v>596</v>
      </c>
      <c r="D60" s="1189"/>
      <c r="E60" s="1190"/>
      <c r="F60" s="128">
        <v>200</v>
      </c>
      <c r="G60" s="128">
        <v>250</v>
      </c>
      <c r="H60" s="129">
        <v>325</v>
      </c>
    </row>
    <row r="61" spans="2:8" ht="45.75" customHeight="1" x14ac:dyDescent="0.15">
      <c r="B61" s="127"/>
      <c r="C61" s="1188" t="s">
        <v>598</v>
      </c>
      <c r="D61" s="1189"/>
      <c r="E61" s="1190"/>
      <c r="F61" s="128">
        <v>198</v>
      </c>
      <c r="G61" s="128">
        <v>198</v>
      </c>
      <c r="H61" s="129">
        <v>198</v>
      </c>
    </row>
    <row r="62" spans="2:8" ht="45.75" customHeight="1" thickBot="1" x14ac:dyDescent="0.2">
      <c r="B62" s="130"/>
      <c r="C62" s="1191" t="s">
        <v>597</v>
      </c>
      <c r="D62" s="1192"/>
      <c r="E62" s="1193"/>
      <c r="F62" s="131">
        <v>31</v>
      </c>
      <c r="G62" s="131">
        <v>43</v>
      </c>
      <c r="H62" s="132">
        <v>36</v>
      </c>
    </row>
    <row r="63" spans="2:8" ht="52.5" customHeight="1" thickBot="1" x14ac:dyDescent="0.2">
      <c r="B63" s="133"/>
      <c r="C63" s="1194" t="s">
        <v>53</v>
      </c>
      <c r="D63" s="1194"/>
      <c r="E63" s="1195"/>
      <c r="F63" s="134">
        <v>3225</v>
      </c>
      <c r="G63" s="134">
        <v>3356</v>
      </c>
      <c r="H63" s="135">
        <v>3435</v>
      </c>
    </row>
    <row r="64" spans="2:8" x14ac:dyDescent="0.15"/>
  </sheetData>
  <sheetProtection algorithmName="SHA-512" hashValue="npgyPXSoGU+5vZH/Ee7O/QZ5YXjH6VC4Z8zk1rheGT7aLD7BaT22lQjUr41YI4m2jUfxi8/CyUrAad3L/fhraw==" saltValue="AjzGcJciGXUE1tlmbghJ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568</v>
      </c>
      <c r="G2" s="149"/>
      <c r="H2" s="150"/>
    </row>
    <row r="3" spans="1:8" x14ac:dyDescent="0.15">
      <c r="A3" s="146" t="s">
        <v>561</v>
      </c>
      <c r="B3" s="151"/>
      <c r="C3" s="152"/>
      <c r="D3" s="153">
        <v>259138</v>
      </c>
      <c r="E3" s="154"/>
      <c r="F3" s="155">
        <v>228215</v>
      </c>
      <c r="G3" s="156"/>
      <c r="H3" s="157"/>
    </row>
    <row r="4" spans="1:8" x14ac:dyDescent="0.15">
      <c r="A4" s="158"/>
      <c r="B4" s="159"/>
      <c r="C4" s="160"/>
      <c r="D4" s="161">
        <v>145632</v>
      </c>
      <c r="E4" s="162"/>
      <c r="F4" s="163">
        <v>117571</v>
      </c>
      <c r="G4" s="164"/>
      <c r="H4" s="165"/>
    </row>
    <row r="5" spans="1:8" x14ac:dyDescent="0.15">
      <c r="A5" s="146" t="s">
        <v>563</v>
      </c>
      <c r="B5" s="151"/>
      <c r="C5" s="152"/>
      <c r="D5" s="153">
        <v>276674</v>
      </c>
      <c r="E5" s="154"/>
      <c r="F5" s="155">
        <v>264232</v>
      </c>
      <c r="G5" s="156"/>
      <c r="H5" s="157"/>
    </row>
    <row r="6" spans="1:8" x14ac:dyDescent="0.15">
      <c r="A6" s="158"/>
      <c r="B6" s="159"/>
      <c r="C6" s="160"/>
      <c r="D6" s="161">
        <v>190195</v>
      </c>
      <c r="E6" s="162"/>
      <c r="F6" s="163">
        <v>133959</v>
      </c>
      <c r="G6" s="164"/>
      <c r="H6" s="165"/>
    </row>
    <row r="7" spans="1:8" x14ac:dyDescent="0.15">
      <c r="A7" s="146" t="s">
        <v>564</v>
      </c>
      <c r="B7" s="151"/>
      <c r="C7" s="152"/>
      <c r="D7" s="153">
        <v>331505</v>
      </c>
      <c r="E7" s="154"/>
      <c r="F7" s="155">
        <v>263613</v>
      </c>
      <c r="G7" s="156"/>
      <c r="H7" s="157"/>
    </row>
    <row r="8" spans="1:8" x14ac:dyDescent="0.15">
      <c r="A8" s="158"/>
      <c r="B8" s="159"/>
      <c r="C8" s="160"/>
      <c r="D8" s="161">
        <v>210760</v>
      </c>
      <c r="E8" s="162"/>
      <c r="F8" s="163">
        <v>128823</v>
      </c>
      <c r="G8" s="164"/>
      <c r="H8" s="165"/>
    </row>
    <row r="9" spans="1:8" x14ac:dyDescent="0.15">
      <c r="A9" s="146" t="s">
        <v>565</v>
      </c>
      <c r="B9" s="151"/>
      <c r="C9" s="152"/>
      <c r="D9" s="153">
        <v>205575</v>
      </c>
      <c r="E9" s="154"/>
      <c r="F9" s="155">
        <v>330026</v>
      </c>
      <c r="G9" s="156"/>
      <c r="H9" s="157"/>
    </row>
    <row r="10" spans="1:8" x14ac:dyDescent="0.15">
      <c r="A10" s="158"/>
      <c r="B10" s="159"/>
      <c r="C10" s="160"/>
      <c r="D10" s="161">
        <v>88653</v>
      </c>
      <c r="E10" s="162"/>
      <c r="F10" s="163">
        <v>141075</v>
      </c>
      <c r="G10" s="164"/>
      <c r="H10" s="165"/>
    </row>
    <row r="11" spans="1:8" x14ac:dyDescent="0.15">
      <c r="A11" s="146" t="s">
        <v>566</v>
      </c>
      <c r="B11" s="151"/>
      <c r="C11" s="152"/>
      <c r="D11" s="153">
        <v>588600</v>
      </c>
      <c r="E11" s="154"/>
      <c r="F11" s="155">
        <v>278179</v>
      </c>
      <c r="G11" s="156"/>
      <c r="H11" s="157"/>
    </row>
    <row r="12" spans="1:8" x14ac:dyDescent="0.15">
      <c r="A12" s="158"/>
      <c r="B12" s="159"/>
      <c r="C12" s="166"/>
      <c r="D12" s="161">
        <v>480764</v>
      </c>
      <c r="E12" s="162"/>
      <c r="F12" s="163">
        <v>122182</v>
      </c>
      <c r="G12" s="164"/>
      <c r="H12" s="165"/>
    </row>
    <row r="13" spans="1:8" x14ac:dyDescent="0.15">
      <c r="A13" s="146"/>
      <c r="B13" s="151"/>
      <c r="C13" s="152"/>
      <c r="D13" s="153">
        <v>332298</v>
      </c>
      <c r="E13" s="154"/>
      <c r="F13" s="155">
        <v>272853</v>
      </c>
      <c r="G13" s="167"/>
      <c r="H13" s="157"/>
    </row>
    <row r="14" spans="1:8" x14ac:dyDescent="0.15">
      <c r="A14" s="158"/>
      <c r="B14" s="159"/>
      <c r="C14" s="160"/>
      <c r="D14" s="161">
        <v>223201</v>
      </c>
      <c r="E14" s="162"/>
      <c r="F14" s="163">
        <v>128722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11.01</v>
      </c>
      <c r="C19" s="168">
        <f>ROUND(VALUE(SUBSTITUTE(実質収支比率等に係る経年分析!G$48,"▲","-")),2)</f>
        <v>17.690000000000001</v>
      </c>
      <c r="D19" s="168">
        <f>ROUND(VALUE(SUBSTITUTE(実質収支比率等に係る経年分析!H$48,"▲","-")),2)</f>
        <v>18.97</v>
      </c>
      <c r="E19" s="168">
        <f>ROUND(VALUE(SUBSTITUTE(実質収支比率等に係る経年分析!I$48,"▲","-")),2)</f>
        <v>25.24</v>
      </c>
      <c r="F19" s="168">
        <f>ROUND(VALUE(SUBSTITUTE(実質収支比率等に係る経年分析!J$48,"▲","-")),2)</f>
        <v>24.4</v>
      </c>
    </row>
    <row r="20" spans="1:11" x14ac:dyDescent="0.15">
      <c r="A20" s="168" t="s">
        <v>57</v>
      </c>
      <c r="B20" s="168">
        <f>ROUND(VALUE(SUBSTITUTE(実質収支比率等に係る経年分析!F$47,"▲","-")),2)</f>
        <v>67.2</v>
      </c>
      <c r="C20" s="168">
        <f>ROUND(VALUE(SUBSTITUTE(実質収支比率等に係る経年分析!G$47,"▲","-")),2)</f>
        <v>68.260000000000005</v>
      </c>
      <c r="D20" s="168">
        <f>ROUND(VALUE(SUBSTITUTE(実質収支比率等に係る経年分析!H$47,"▲","-")),2)</f>
        <v>65.02</v>
      </c>
      <c r="E20" s="168">
        <f>ROUND(VALUE(SUBSTITUTE(実質収支比率等に係る経年分析!I$47,"▲","-")),2)</f>
        <v>59.19</v>
      </c>
      <c r="F20" s="168">
        <f>ROUND(VALUE(SUBSTITUTE(実質収支比率等に係る経年分析!J$47,"▲","-")),2)</f>
        <v>60.38</v>
      </c>
    </row>
    <row r="21" spans="1:11" x14ac:dyDescent="0.15">
      <c r="A21" s="168" t="s">
        <v>58</v>
      </c>
      <c r="B21" s="168">
        <f>IF(ISNUMBER(VALUE(SUBSTITUTE(実質収支比率等に係る経年分析!F$49,"▲","-"))),ROUND(VALUE(SUBSTITUTE(実質収支比率等に係る経年分析!F$49,"▲","-")),2),NA())</f>
        <v>-10.62</v>
      </c>
      <c r="C21" s="168">
        <f>IF(ISNUMBER(VALUE(SUBSTITUTE(実質収支比率等に係る経年分析!G$49,"▲","-"))),ROUND(VALUE(SUBSTITUTE(実質収支比率等に係る経年分析!G$49,"▲","-")),2),NA())</f>
        <v>7.34</v>
      </c>
      <c r="D21" s="168">
        <f>IF(ISNUMBER(VALUE(SUBSTITUTE(実質収支比率等に係る経年分析!H$49,"▲","-"))),ROUND(VALUE(SUBSTITUTE(実質収支比率等に係る経年分析!H$49,"▲","-")),2),NA())</f>
        <v>2.82</v>
      </c>
      <c r="E21" s="168">
        <f>IF(ISNUMBER(VALUE(SUBSTITUTE(実質収支比率等に係る経年分析!I$49,"▲","-"))),ROUND(VALUE(SUBSTITUTE(実質収支比率等に係る経年分析!I$49,"▲","-")),2),NA())</f>
        <v>8.61</v>
      </c>
      <c r="F21" s="168">
        <f>IF(ISNUMBER(VALUE(SUBSTITUTE(実質収支比率等に係る経年分析!J$49,"▲","-"))),ROUND(VALUE(SUBSTITUTE(実質収支比率等に係る経年分析!J$49,"▲","-")),2),NA())</f>
        <v>-0.63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池田町下水道事業特別会計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池田町農業集落排水事業特別会計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池田町簡易水道特別会計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15">
      <c r="A32" s="169" t="str">
        <f>IF(連結実質赤字比率に係る赤字・黒字の構成分析!C$38="",NA(),連結実質赤字比率に係る赤字・黒字の構成分析!C$38)</f>
        <v>池田町後期高齢者医療特別会計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池田町国民健康保険特別会計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7.0000000000000007E-2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0.56000000000000005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0.22</v>
      </c>
    </row>
    <row r="34" spans="1:16" x14ac:dyDescent="0.15">
      <c r="A34" s="169" t="str">
        <f>IF(連結実質赤字比率に係る赤字・黒字の構成分析!C$36="",NA(),連結実質赤字比率に係る赤字・黒字の構成分析!C$36)</f>
        <v>池田町国民健康保健診療施設特別会計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1.0900000000000001</v>
      </c>
    </row>
    <row r="35" spans="1:16" x14ac:dyDescent="0.15">
      <c r="A35" s="169" t="str">
        <f>IF(連結実質赤字比率に係る赤字・黒字の構成分析!C$35="",NA(),連結実質赤字比率に係る赤字・黒字の構成分析!C$35)</f>
        <v>池田町介護保険特別会計（保険事業勘定）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0.94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1.64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2.84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11.01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17.68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18.97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25.23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24.4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446</v>
      </c>
      <c r="E42" s="170"/>
      <c r="F42" s="170"/>
      <c r="G42" s="170">
        <f>'実質公債費比率（分子）の構造'!L$52</f>
        <v>442</v>
      </c>
      <c r="H42" s="170"/>
      <c r="I42" s="170"/>
      <c r="J42" s="170">
        <f>'実質公債費比率（分子）の構造'!M$52</f>
        <v>455</v>
      </c>
      <c r="K42" s="170"/>
      <c r="L42" s="170"/>
      <c r="M42" s="170">
        <f>'実質公債費比率（分子）の構造'!N$52</f>
        <v>474</v>
      </c>
      <c r="N42" s="170"/>
      <c r="O42" s="170"/>
      <c r="P42" s="170">
        <f>'実質公債費比率（分子）の構造'!O$52</f>
        <v>500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11</v>
      </c>
      <c r="C45" s="170"/>
      <c r="D45" s="170"/>
      <c r="E45" s="170">
        <f>'実質公債費比率（分子）の構造'!L$49</f>
        <v>13</v>
      </c>
      <c r="F45" s="170"/>
      <c r="G45" s="170"/>
      <c r="H45" s="170">
        <f>'実質公債費比率（分子）の構造'!M$49</f>
        <v>12</v>
      </c>
      <c r="I45" s="170"/>
      <c r="J45" s="170"/>
      <c r="K45" s="170">
        <f>'実質公債費比率（分子）の構造'!N$49</f>
        <v>13</v>
      </c>
      <c r="L45" s="170"/>
      <c r="M45" s="170"/>
      <c r="N45" s="170">
        <f>'実質公債費比率（分子）の構造'!O$49</f>
        <v>16</v>
      </c>
      <c r="O45" s="170"/>
      <c r="P45" s="170"/>
    </row>
    <row r="46" spans="1:16" x14ac:dyDescent="0.15">
      <c r="A46" s="170" t="s">
        <v>69</v>
      </c>
      <c r="B46" s="170">
        <f>'実質公債費比率（分子）の構造'!K$48</f>
        <v>131</v>
      </c>
      <c r="C46" s="170"/>
      <c r="D46" s="170"/>
      <c r="E46" s="170">
        <f>'実質公債費比率（分子）の構造'!L$48</f>
        <v>132</v>
      </c>
      <c r="F46" s="170"/>
      <c r="G46" s="170"/>
      <c r="H46" s="170">
        <f>'実質公債費比率（分子）の構造'!M$48</f>
        <v>136</v>
      </c>
      <c r="I46" s="170"/>
      <c r="J46" s="170"/>
      <c r="K46" s="170">
        <f>'実質公債費比率（分子）の構造'!N$48</f>
        <v>144</v>
      </c>
      <c r="L46" s="170"/>
      <c r="M46" s="170"/>
      <c r="N46" s="170">
        <f>'実質公債費比率（分子）の構造'!O$48</f>
        <v>165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384</v>
      </c>
      <c r="C49" s="170"/>
      <c r="D49" s="170"/>
      <c r="E49" s="170">
        <f>'実質公債費比率（分子）の構造'!L$45</f>
        <v>395</v>
      </c>
      <c r="F49" s="170"/>
      <c r="G49" s="170"/>
      <c r="H49" s="170">
        <f>'実質公債費比率（分子）の構造'!M$45</f>
        <v>406</v>
      </c>
      <c r="I49" s="170"/>
      <c r="J49" s="170"/>
      <c r="K49" s="170">
        <f>'実質公債費比率（分子）の構造'!N$45</f>
        <v>433</v>
      </c>
      <c r="L49" s="170"/>
      <c r="M49" s="170"/>
      <c r="N49" s="170">
        <f>'実質公債費比率（分子）の構造'!O$45</f>
        <v>476</v>
      </c>
      <c r="O49" s="170"/>
      <c r="P49" s="170"/>
    </row>
    <row r="50" spans="1:16" x14ac:dyDescent="0.15">
      <c r="A50" s="170" t="s">
        <v>73</v>
      </c>
      <c r="B50" s="170" t="e">
        <f>NA()</f>
        <v>#N/A</v>
      </c>
      <c r="C50" s="170">
        <f>IF(ISNUMBER('実質公債費比率（分子）の構造'!K$53),'実質公債費比率（分子）の構造'!K$53,NA())</f>
        <v>80</v>
      </c>
      <c r="D50" s="170" t="e">
        <f>NA()</f>
        <v>#N/A</v>
      </c>
      <c r="E50" s="170" t="e">
        <f>NA()</f>
        <v>#N/A</v>
      </c>
      <c r="F50" s="170">
        <f>IF(ISNUMBER('実質公債費比率（分子）の構造'!L$53),'実質公債費比率（分子）の構造'!L$53,NA())</f>
        <v>98</v>
      </c>
      <c r="G50" s="170" t="e">
        <f>NA()</f>
        <v>#N/A</v>
      </c>
      <c r="H50" s="170" t="e">
        <f>NA()</f>
        <v>#N/A</v>
      </c>
      <c r="I50" s="170">
        <f>IF(ISNUMBER('実質公債費比率（分子）の構造'!M$53),'実質公債費比率（分子）の構造'!M$53,NA())</f>
        <v>99</v>
      </c>
      <c r="J50" s="170" t="e">
        <f>NA()</f>
        <v>#N/A</v>
      </c>
      <c r="K50" s="170" t="e">
        <f>NA()</f>
        <v>#N/A</v>
      </c>
      <c r="L50" s="170">
        <f>IF(ISNUMBER('実質公債費比率（分子）の構造'!N$53),'実質公債費比率（分子）の構造'!N$53,NA())</f>
        <v>116</v>
      </c>
      <c r="M50" s="170" t="e">
        <f>NA()</f>
        <v>#N/A</v>
      </c>
      <c r="N50" s="170" t="e">
        <f>NA()</f>
        <v>#N/A</v>
      </c>
      <c r="O50" s="170">
        <f>IF(ISNUMBER('実質公債費比率（分子）の構造'!O$53),'実質公債費比率（分子）の構造'!O$53,NA())</f>
        <v>157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3874</v>
      </c>
      <c r="E56" s="169"/>
      <c r="F56" s="169"/>
      <c r="G56" s="169">
        <f>'将来負担比率（分子）の構造'!J$52</f>
        <v>3887</v>
      </c>
      <c r="H56" s="169"/>
      <c r="I56" s="169"/>
      <c r="J56" s="169">
        <f>'将来負担比率（分子）の構造'!K$52</f>
        <v>3960</v>
      </c>
      <c r="K56" s="169"/>
      <c r="L56" s="169"/>
      <c r="M56" s="169">
        <f>'将来負担比率（分子）の構造'!L$52</f>
        <v>3754</v>
      </c>
      <c r="N56" s="169"/>
      <c r="O56" s="169"/>
      <c r="P56" s="169">
        <f>'将来負担比率（分子）の構造'!M$52</f>
        <v>4148</v>
      </c>
    </row>
    <row r="57" spans="1:16" x14ac:dyDescent="0.15">
      <c r="A57" s="169" t="s">
        <v>44</v>
      </c>
      <c r="B57" s="169"/>
      <c r="C57" s="169"/>
      <c r="D57" s="169" t="str">
        <f>'将来負担比率（分子）の構造'!I$51</f>
        <v>-</v>
      </c>
      <c r="E57" s="169"/>
      <c r="F57" s="169"/>
      <c r="G57" s="169">
        <f>'将来負担比率（分子）の構造'!J$51</f>
        <v>34</v>
      </c>
      <c r="H57" s="169"/>
      <c r="I57" s="169"/>
      <c r="J57" s="169">
        <f>'将来負担比率（分子）の構造'!K$51</f>
        <v>85</v>
      </c>
      <c r="K57" s="169"/>
      <c r="L57" s="169"/>
      <c r="M57" s="169">
        <f>'将来負担比率（分子）の構造'!L$51</f>
        <v>71</v>
      </c>
      <c r="N57" s="169"/>
      <c r="O57" s="169"/>
      <c r="P57" s="169">
        <f>'将来負担比率（分子）の構造'!M$51</f>
        <v>215</v>
      </c>
    </row>
    <row r="58" spans="1:16" x14ac:dyDescent="0.15">
      <c r="A58" s="169" t="s">
        <v>43</v>
      </c>
      <c r="B58" s="169"/>
      <c r="C58" s="169"/>
      <c r="D58" s="169">
        <f>'将来負担比率（分子）の構造'!I$50</f>
        <v>3218</v>
      </c>
      <c r="E58" s="169"/>
      <c r="F58" s="169"/>
      <c r="G58" s="169">
        <f>'将来負担比率（分子）の構造'!J$50</f>
        <v>3240</v>
      </c>
      <c r="H58" s="169"/>
      <c r="I58" s="169"/>
      <c r="J58" s="169">
        <f>'将来負担比率（分子）の構造'!K$50</f>
        <v>3367</v>
      </c>
      <c r="K58" s="169"/>
      <c r="L58" s="169"/>
      <c r="M58" s="169">
        <f>'将来負担比率（分子）の構造'!L$50</f>
        <v>3498</v>
      </c>
      <c r="N58" s="169"/>
      <c r="O58" s="169"/>
      <c r="P58" s="169">
        <f>'将来負担比率（分子）の構造'!M$50</f>
        <v>3577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609</v>
      </c>
      <c r="C62" s="169"/>
      <c r="D62" s="169"/>
      <c r="E62" s="169">
        <f>'将来負担比率（分子）の構造'!J$45</f>
        <v>604</v>
      </c>
      <c r="F62" s="169"/>
      <c r="G62" s="169"/>
      <c r="H62" s="169">
        <f>'将来負担比率（分子）の構造'!K$45</f>
        <v>615</v>
      </c>
      <c r="I62" s="169"/>
      <c r="J62" s="169"/>
      <c r="K62" s="169">
        <f>'将来負担比率（分子）の構造'!L$45</f>
        <v>589</v>
      </c>
      <c r="L62" s="169"/>
      <c r="M62" s="169"/>
      <c r="N62" s="169">
        <f>'将来負担比率（分子）の構造'!M$45</f>
        <v>563</v>
      </c>
      <c r="O62" s="169"/>
      <c r="P62" s="169"/>
    </row>
    <row r="63" spans="1:16" x14ac:dyDescent="0.15">
      <c r="A63" s="169" t="s">
        <v>36</v>
      </c>
      <c r="B63" s="169">
        <f>'将来負担比率（分子）の構造'!I$44</f>
        <v>100</v>
      </c>
      <c r="C63" s="169"/>
      <c r="D63" s="169"/>
      <c r="E63" s="169">
        <f>'将来負担比率（分子）の構造'!J$44</f>
        <v>128</v>
      </c>
      <c r="F63" s="169"/>
      <c r="G63" s="169"/>
      <c r="H63" s="169">
        <f>'将来負担比率（分子）の構造'!K$44</f>
        <v>254</v>
      </c>
      <c r="I63" s="169"/>
      <c r="J63" s="169"/>
      <c r="K63" s="169">
        <f>'将来負担比率（分子）の構造'!L$44</f>
        <v>246</v>
      </c>
      <c r="L63" s="169"/>
      <c r="M63" s="169"/>
      <c r="N63" s="169">
        <f>'将来負担比率（分子）の構造'!M$44</f>
        <v>254</v>
      </c>
      <c r="O63" s="169"/>
      <c r="P63" s="169"/>
    </row>
    <row r="64" spans="1:16" x14ac:dyDescent="0.15">
      <c r="A64" s="169" t="s">
        <v>35</v>
      </c>
      <c r="B64" s="169">
        <f>'将来負担比率（分子）の構造'!I$43</f>
        <v>1137</v>
      </c>
      <c r="C64" s="169"/>
      <c r="D64" s="169"/>
      <c r="E64" s="169">
        <f>'将来負担比率（分子）の構造'!J$43</f>
        <v>1096</v>
      </c>
      <c r="F64" s="169"/>
      <c r="G64" s="169"/>
      <c r="H64" s="169">
        <f>'将来負担比率（分子）の構造'!K$43</f>
        <v>1087</v>
      </c>
      <c r="I64" s="169"/>
      <c r="J64" s="169"/>
      <c r="K64" s="169">
        <f>'将来負担比率（分子）の構造'!L$43</f>
        <v>1116</v>
      </c>
      <c r="L64" s="169"/>
      <c r="M64" s="169"/>
      <c r="N64" s="169">
        <f>'将来負担比率（分子）の構造'!M$43</f>
        <v>1185</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3145</v>
      </c>
      <c r="C66" s="169"/>
      <c r="D66" s="169"/>
      <c r="E66" s="169">
        <f>'将来負担比率（分子）の構造'!J$41</f>
        <v>3214</v>
      </c>
      <c r="F66" s="169"/>
      <c r="G66" s="169"/>
      <c r="H66" s="169">
        <f>'将来負担比率（分子）の構造'!K$41</f>
        <v>3385</v>
      </c>
      <c r="I66" s="169"/>
      <c r="J66" s="169"/>
      <c r="K66" s="169">
        <f>'将来負担比率（分子）の構造'!L$41</f>
        <v>3089</v>
      </c>
      <c r="L66" s="169"/>
      <c r="M66" s="169"/>
      <c r="N66" s="169">
        <f>'将来負担比率（分子）の構造'!M$41</f>
        <v>3584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1345</v>
      </c>
      <c r="C72" s="173">
        <f>基金残高に係る経年分析!G55</f>
        <v>1357</v>
      </c>
      <c r="D72" s="173">
        <f>基金残高に係る経年分析!H55</f>
        <v>1368</v>
      </c>
    </row>
    <row r="73" spans="1:16" x14ac:dyDescent="0.15">
      <c r="A73" s="172" t="s">
        <v>80</v>
      </c>
      <c r="B73" s="173">
        <f>基金残高に係る経年分析!F56</f>
        <v>271</v>
      </c>
      <c r="C73" s="173">
        <f>基金残高に係る経年分析!G56</f>
        <v>274</v>
      </c>
      <c r="D73" s="173">
        <f>基金残高に係る経年分析!H56</f>
        <v>280</v>
      </c>
    </row>
    <row r="74" spans="1:16" x14ac:dyDescent="0.15">
      <c r="A74" s="172" t="s">
        <v>81</v>
      </c>
      <c r="B74" s="173">
        <f>基金残高に係る経年分析!F57</f>
        <v>1609</v>
      </c>
      <c r="C74" s="173">
        <f>基金残高に係る経年分析!G57</f>
        <v>1726</v>
      </c>
      <c r="D74" s="173">
        <f>基金残高に係る経年分析!H57</f>
        <v>1787</v>
      </c>
    </row>
  </sheetData>
  <sheetProtection algorithmName="SHA-512" hashValue="29pwiYJIde3M/b1bf+9XlOXLdsNttNW+RR7DxySd5Nid7gzbrVVYbZ2mwnxzLkITSv7dU6PIOt4icaoirt0R7g==" saltValue="F9Sv8GG/mDYnnoPqr7MO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233</v>
      </c>
      <c r="C5" s="664"/>
      <c r="D5" s="664"/>
      <c r="E5" s="664"/>
      <c r="F5" s="664"/>
      <c r="G5" s="664"/>
      <c r="H5" s="664"/>
      <c r="I5" s="664"/>
      <c r="J5" s="664"/>
      <c r="K5" s="664"/>
      <c r="L5" s="664"/>
      <c r="M5" s="664"/>
      <c r="N5" s="664"/>
      <c r="O5" s="664"/>
      <c r="P5" s="664"/>
      <c r="Q5" s="665"/>
      <c r="R5" s="660">
        <v>258182</v>
      </c>
      <c r="S5" s="661"/>
      <c r="T5" s="661"/>
      <c r="U5" s="661"/>
      <c r="V5" s="661"/>
      <c r="W5" s="661"/>
      <c r="X5" s="661"/>
      <c r="Y5" s="689"/>
      <c r="Z5" s="702">
        <v>5.0999999999999996</v>
      </c>
      <c r="AA5" s="702"/>
      <c r="AB5" s="702"/>
      <c r="AC5" s="702"/>
      <c r="AD5" s="703">
        <v>258182</v>
      </c>
      <c r="AE5" s="703"/>
      <c r="AF5" s="703"/>
      <c r="AG5" s="703"/>
      <c r="AH5" s="703"/>
      <c r="AI5" s="703"/>
      <c r="AJ5" s="703"/>
      <c r="AK5" s="703"/>
      <c r="AL5" s="690">
        <v>11.4</v>
      </c>
      <c r="AM5" s="672"/>
      <c r="AN5" s="672"/>
      <c r="AO5" s="691"/>
      <c r="AP5" s="663" t="s">
        <v>234</v>
      </c>
      <c r="AQ5" s="664"/>
      <c r="AR5" s="664"/>
      <c r="AS5" s="664"/>
      <c r="AT5" s="664"/>
      <c r="AU5" s="664"/>
      <c r="AV5" s="664"/>
      <c r="AW5" s="664"/>
      <c r="AX5" s="664"/>
      <c r="AY5" s="664"/>
      <c r="AZ5" s="664"/>
      <c r="BA5" s="664"/>
      <c r="BB5" s="664"/>
      <c r="BC5" s="664"/>
      <c r="BD5" s="664"/>
      <c r="BE5" s="664"/>
      <c r="BF5" s="665"/>
      <c r="BG5" s="608">
        <v>254144</v>
      </c>
      <c r="BH5" s="609"/>
      <c r="BI5" s="609"/>
      <c r="BJ5" s="609"/>
      <c r="BK5" s="609"/>
      <c r="BL5" s="609"/>
      <c r="BM5" s="609"/>
      <c r="BN5" s="610"/>
      <c r="BO5" s="646">
        <v>98.4</v>
      </c>
      <c r="BP5" s="646"/>
      <c r="BQ5" s="646"/>
      <c r="BR5" s="646"/>
      <c r="BS5" s="647">
        <v>5903</v>
      </c>
      <c r="BT5" s="647"/>
      <c r="BU5" s="647"/>
      <c r="BV5" s="647"/>
      <c r="BW5" s="647"/>
      <c r="BX5" s="647"/>
      <c r="BY5" s="647"/>
      <c r="BZ5" s="647"/>
      <c r="CA5" s="647"/>
      <c r="CB5" s="682"/>
      <c r="CD5" s="666" t="s">
        <v>229</v>
      </c>
      <c r="CE5" s="667"/>
      <c r="CF5" s="667"/>
      <c r="CG5" s="667"/>
      <c r="CH5" s="667"/>
      <c r="CI5" s="667"/>
      <c r="CJ5" s="667"/>
      <c r="CK5" s="667"/>
      <c r="CL5" s="667"/>
      <c r="CM5" s="667"/>
      <c r="CN5" s="667"/>
      <c r="CO5" s="667"/>
      <c r="CP5" s="667"/>
      <c r="CQ5" s="668"/>
      <c r="CR5" s="666" t="s">
        <v>235</v>
      </c>
      <c r="CS5" s="667"/>
      <c r="CT5" s="667"/>
      <c r="CU5" s="667"/>
      <c r="CV5" s="667"/>
      <c r="CW5" s="667"/>
      <c r="CX5" s="667"/>
      <c r="CY5" s="668"/>
      <c r="CZ5" s="666" t="s">
        <v>227</v>
      </c>
      <c r="DA5" s="667"/>
      <c r="DB5" s="667"/>
      <c r="DC5" s="668"/>
      <c r="DD5" s="666" t="s">
        <v>236</v>
      </c>
      <c r="DE5" s="667"/>
      <c r="DF5" s="667"/>
      <c r="DG5" s="667"/>
      <c r="DH5" s="667"/>
      <c r="DI5" s="667"/>
      <c r="DJ5" s="667"/>
      <c r="DK5" s="667"/>
      <c r="DL5" s="667"/>
      <c r="DM5" s="667"/>
      <c r="DN5" s="667"/>
      <c r="DO5" s="667"/>
      <c r="DP5" s="668"/>
      <c r="DQ5" s="666" t="s">
        <v>237</v>
      </c>
      <c r="DR5" s="667"/>
      <c r="DS5" s="667"/>
      <c r="DT5" s="667"/>
      <c r="DU5" s="667"/>
      <c r="DV5" s="667"/>
      <c r="DW5" s="667"/>
      <c r="DX5" s="667"/>
      <c r="DY5" s="667"/>
      <c r="DZ5" s="667"/>
      <c r="EA5" s="667"/>
      <c r="EB5" s="667"/>
      <c r="EC5" s="668"/>
    </row>
    <row r="6" spans="2:143" ht="11.25" customHeight="1" x14ac:dyDescent="0.15">
      <c r="B6" s="605" t="s">
        <v>238</v>
      </c>
      <c r="C6" s="606"/>
      <c r="D6" s="606"/>
      <c r="E6" s="606"/>
      <c r="F6" s="606"/>
      <c r="G6" s="606"/>
      <c r="H6" s="606"/>
      <c r="I6" s="606"/>
      <c r="J6" s="606"/>
      <c r="K6" s="606"/>
      <c r="L6" s="606"/>
      <c r="M6" s="606"/>
      <c r="N6" s="606"/>
      <c r="O6" s="606"/>
      <c r="P6" s="606"/>
      <c r="Q6" s="607"/>
      <c r="R6" s="608">
        <v>58056</v>
      </c>
      <c r="S6" s="609"/>
      <c r="T6" s="609"/>
      <c r="U6" s="609"/>
      <c r="V6" s="609"/>
      <c r="W6" s="609"/>
      <c r="X6" s="609"/>
      <c r="Y6" s="610"/>
      <c r="Z6" s="646">
        <v>1.1000000000000001</v>
      </c>
      <c r="AA6" s="646"/>
      <c r="AB6" s="646"/>
      <c r="AC6" s="646"/>
      <c r="AD6" s="647">
        <v>58056</v>
      </c>
      <c r="AE6" s="647"/>
      <c r="AF6" s="647"/>
      <c r="AG6" s="647"/>
      <c r="AH6" s="647"/>
      <c r="AI6" s="647"/>
      <c r="AJ6" s="647"/>
      <c r="AK6" s="647"/>
      <c r="AL6" s="611">
        <v>2.6</v>
      </c>
      <c r="AM6" s="612"/>
      <c r="AN6" s="612"/>
      <c r="AO6" s="648"/>
      <c r="AP6" s="605" t="s">
        <v>239</v>
      </c>
      <c r="AQ6" s="606"/>
      <c r="AR6" s="606"/>
      <c r="AS6" s="606"/>
      <c r="AT6" s="606"/>
      <c r="AU6" s="606"/>
      <c r="AV6" s="606"/>
      <c r="AW6" s="606"/>
      <c r="AX6" s="606"/>
      <c r="AY6" s="606"/>
      <c r="AZ6" s="606"/>
      <c r="BA6" s="606"/>
      <c r="BB6" s="606"/>
      <c r="BC6" s="606"/>
      <c r="BD6" s="606"/>
      <c r="BE6" s="606"/>
      <c r="BF6" s="607"/>
      <c r="BG6" s="608">
        <v>254144</v>
      </c>
      <c r="BH6" s="609"/>
      <c r="BI6" s="609"/>
      <c r="BJ6" s="609"/>
      <c r="BK6" s="609"/>
      <c r="BL6" s="609"/>
      <c r="BM6" s="609"/>
      <c r="BN6" s="610"/>
      <c r="BO6" s="646">
        <v>98.4</v>
      </c>
      <c r="BP6" s="646"/>
      <c r="BQ6" s="646"/>
      <c r="BR6" s="646"/>
      <c r="BS6" s="647">
        <v>5903</v>
      </c>
      <c r="BT6" s="647"/>
      <c r="BU6" s="647"/>
      <c r="BV6" s="647"/>
      <c r="BW6" s="647"/>
      <c r="BX6" s="647"/>
      <c r="BY6" s="647"/>
      <c r="BZ6" s="647"/>
      <c r="CA6" s="647"/>
      <c r="CB6" s="682"/>
      <c r="CD6" s="663" t="s">
        <v>240</v>
      </c>
      <c r="CE6" s="664"/>
      <c r="CF6" s="664"/>
      <c r="CG6" s="664"/>
      <c r="CH6" s="664"/>
      <c r="CI6" s="664"/>
      <c r="CJ6" s="664"/>
      <c r="CK6" s="664"/>
      <c r="CL6" s="664"/>
      <c r="CM6" s="664"/>
      <c r="CN6" s="664"/>
      <c r="CO6" s="664"/>
      <c r="CP6" s="664"/>
      <c r="CQ6" s="665"/>
      <c r="CR6" s="608">
        <v>50108</v>
      </c>
      <c r="CS6" s="609"/>
      <c r="CT6" s="609"/>
      <c r="CU6" s="609"/>
      <c r="CV6" s="609"/>
      <c r="CW6" s="609"/>
      <c r="CX6" s="609"/>
      <c r="CY6" s="610"/>
      <c r="CZ6" s="690">
        <v>1.2</v>
      </c>
      <c r="DA6" s="672"/>
      <c r="DB6" s="672"/>
      <c r="DC6" s="692"/>
      <c r="DD6" s="614" t="s">
        <v>241</v>
      </c>
      <c r="DE6" s="609"/>
      <c r="DF6" s="609"/>
      <c r="DG6" s="609"/>
      <c r="DH6" s="609"/>
      <c r="DI6" s="609"/>
      <c r="DJ6" s="609"/>
      <c r="DK6" s="609"/>
      <c r="DL6" s="609"/>
      <c r="DM6" s="609"/>
      <c r="DN6" s="609"/>
      <c r="DO6" s="609"/>
      <c r="DP6" s="610"/>
      <c r="DQ6" s="614">
        <v>50068</v>
      </c>
      <c r="DR6" s="609"/>
      <c r="DS6" s="609"/>
      <c r="DT6" s="609"/>
      <c r="DU6" s="609"/>
      <c r="DV6" s="609"/>
      <c r="DW6" s="609"/>
      <c r="DX6" s="609"/>
      <c r="DY6" s="609"/>
      <c r="DZ6" s="609"/>
      <c r="EA6" s="609"/>
      <c r="EB6" s="609"/>
      <c r="EC6" s="645"/>
    </row>
    <row r="7" spans="2:143" ht="11.25" customHeight="1" x14ac:dyDescent="0.15">
      <c r="B7" s="605" t="s">
        <v>242</v>
      </c>
      <c r="C7" s="606"/>
      <c r="D7" s="606"/>
      <c r="E7" s="606"/>
      <c r="F7" s="606"/>
      <c r="G7" s="606"/>
      <c r="H7" s="606"/>
      <c r="I7" s="606"/>
      <c r="J7" s="606"/>
      <c r="K7" s="606"/>
      <c r="L7" s="606"/>
      <c r="M7" s="606"/>
      <c r="N7" s="606"/>
      <c r="O7" s="606"/>
      <c r="P7" s="606"/>
      <c r="Q7" s="607"/>
      <c r="R7" s="608">
        <v>110</v>
      </c>
      <c r="S7" s="609"/>
      <c r="T7" s="609"/>
      <c r="U7" s="609"/>
      <c r="V7" s="609"/>
      <c r="W7" s="609"/>
      <c r="X7" s="609"/>
      <c r="Y7" s="610"/>
      <c r="Z7" s="646">
        <v>0</v>
      </c>
      <c r="AA7" s="646"/>
      <c r="AB7" s="646"/>
      <c r="AC7" s="646"/>
      <c r="AD7" s="647">
        <v>110</v>
      </c>
      <c r="AE7" s="647"/>
      <c r="AF7" s="647"/>
      <c r="AG7" s="647"/>
      <c r="AH7" s="647"/>
      <c r="AI7" s="647"/>
      <c r="AJ7" s="647"/>
      <c r="AK7" s="647"/>
      <c r="AL7" s="611">
        <v>0</v>
      </c>
      <c r="AM7" s="612"/>
      <c r="AN7" s="612"/>
      <c r="AO7" s="648"/>
      <c r="AP7" s="605" t="s">
        <v>243</v>
      </c>
      <c r="AQ7" s="606"/>
      <c r="AR7" s="606"/>
      <c r="AS7" s="606"/>
      <c r="AT7" s="606"/>
      <c r="AU7" s="606"/>
      <c r="AV7" s="606"/>
      <c r="AW7" s="606"/>
      <c r="AX7" s="606"/>
      <c r="AY7" s="606"/>
      <c r="AZ7" s="606"/>
      <c r="BA7" s="606"/>
      <c r="BB7" s="606"/>
      <c r="BC7" s="606"/>
      <c r="BD7" s="606"/>
      <c r="BE7" s="606"/>
      <c r="BF7" s="607"/>
      <c r="BG7" s="608">
        <v>126770</v>
      </c>
      <c r="BH7" s="609"/>
      <c r="BI7" s="609"/>
      <c r="BJ7" s="609"/>
      <c r="BK7" s="609"/>
      <c r="BL7" s="609"/>
      <c r="BM7" s="609"/>
      <c r="BN7" s="610"/>
      <c r="BO7" s="646">
        <v>49.1</v>
      </c>
      <c r="BP7" s="646"/>
      <c r="BQ7" s="646"/>
      <c r="BR7" s="646"/>
      <c r="BS7" s="647">
        <v>5903</v>
      </c>
      <c r="BT7" s="647"/>
      <c r="BU7" s="647"/>
      <c r="BV7" s="647"/>
      <c r="BW7" s="647"/>
      <c r="BX7" s="647"/>
      <c r="BY7" s="647"/>
      <c r="BZ7" s="647"/>
      <c r="CA7" s="647"/>
      <c r="CB7" s="682"/>
      <c r="CD7" s="605" t="s">
        <v>244</v>
      </c>
      <c r="CE7" s="606"/>
      <c r="CF7" s="606"/>
      <c r="CG7" s="606"/>
      <c r="CH7" s="606"/>
      <c r="CI7" s="606"/>
      <c r="CJ7" s="606"/>
      <c r="CK7" s="606"/>
      <c r="CL7" s="606"/>
      <c r="CM7" s="606"/>
      <c r="CN7" s="606"/>
      <c r="CO7" s="606"/>
      <c r="CP7" s="606"/>
      <c r="CQ7" s="607"/>
      <c r="CR7" s="608">
        <v>655177</v>
      </c>
      <c r="CS7" s="609"/>
      <c r="CT7" s="609"/>
      <c r="CU7" s="609"/>
      <c r="CV7" s="609"/>
      <c r="CW7" s="609"/>
      <c r="CX7" s="609"/>
      <c r="CY7" s="610"/>
      <c r="CZ7" s="646">
        <v>15</v>
      </c>
      <c r="DA7" s="646"/>
      <c r="DB7" s="646"/>
      <c r="DC7" s="646"/>
      <c r="DD7" s="614">
        <v>22343</v>
      </c>
      <c r="DE7" s="609"/>
      <c r="DF7" s="609"/>
      <c r="DG7" s="609"/>
      <c r="DH7" s="609"/>
      <c r="DI7" s="609"/>
      <c r="DJ7" s="609"/>
      <c r="DK7" s="609"/>
      <c r="DL7" s="609"/>
      <c r="DM7" s="609"/>
      <c r="DN7" s="609"/>
      <c r="DO7" s="609"/>
      <c r="DP7" s="610"/>
      <c r="DQ7" s="614">
        <v>567415</v>
      </c>
      <c r="DR7" s="609"/>
      <c r="DS7" s="609"/>
      <c r="DT7" s="609"/>
      <c r="DU7" s="609"/>
      <c r="DV7" s="609"/>
      <c r="DW7" s="609"/>
      <c r="DX7" s="609"/>
      <c r="DY7" s="609"/>
      <c r="DZ7" s="609"/>
      <c r="EA7" s="609"/>
      <c r="EB7" s="609"/>
      <c r="EC7" s="645"/>
    </row>
    <row r="8" spans="2:143" ht="11.25" customHeight="1" x14ac:dyDescent="0.15">
      <c r="B8" s="605" t="s">
        <v>245</v>
      </c>
      <c r="C8" s="606"/>
      <c r="D8" s="606"/>
      <c r="E8" s="606"/>
      <c r="F8" s="606"/>
      <c r="G8" s="606"/>
      <c r="H8" s="606"/>
      <c r="I8" s="606"/>
      <c r="J8" s="606"/>
      <c r="K8" s="606"/>
      <c r="L8" s="606"/>
      <c r="M8" s="606"/>
      <c r="N8" s="606"/>
      <c r="O8" s="606"/>
      <c r="P8" s="606"/>
      <c r="Q8" s="607"/>
      <c r="R8" s="608">
        <v>1799</v>
      </c>
      <c r="S8" s="609"/>
      <c r="T8" s="609"/>
      <c r="U8" s="609"/>
      <c r="V8" s="609"/>
      <c r="W8" s="609"/>
      <c r="X8" s="609"/>
      <c r="Y8" s="610"/>
      <c r="Z8" s="646">
        <v>0</v>
      </c>
      <c r="AA8" s="646"/>
      <c r="AB8" s="646"/>
      <c r="AC8" s="646"/>
      <c r="AD8" s="647">
        <v>1799</v>
      </c>
      <c r="AE8" s="647"/>
      <c r="AF8" s="647"/>
      <c r="AG8" s="647"/>
      <c r="AH8" s="647"/>
      <c r="AI8" s="647"/>
      <c r="AJ8" s="647"/>
      <c r="AK8" s="647"/>
      <c r="AL8" s="611">
        <v>0.1</v>
      </c>
      <c r="AM8" s="612"/>
      <c r="AN8" s="612"/>
      <c r="AO8" s="648"/>
      <c r="AP8" s="605" t="s">
        <v>246</v>
      </c>
      <c r="AQ8" s="606"/>
      <c r="AR8" s="606"/>
      <c r="AS8" s="606"/>
      <c r="AT8" s="606"/>
      <c r="AU8" s="606"/>
      <c r="AV8" s="606"/>
      <c r="AW8" s="606"/>
      <c r="AX8" s="606"/>
      <c r="AY8" s="606"/>
      <c r="AZ8" s="606"/>
      <c r="BA8" s="606"/>
      <c r="BB8" s="606"/>
      <c r="BC8" s="606"/>
      <c r="BD8" s="606"/>
      <c r="BE8" s="606"/>
      <c r="BF8" s="607"/>
      <c r="BG8" s="608">
        <v>5065</v>
      </c>
      <c r="BH8" s="609"/>
      <c r="BI8" s="609"/>
      <c r="BJ8" s="609"/>
      <c r="BK8" s="609"/>
      <c r="BL8" s="609"/>
      <c r="BM8" s="609"/>
      <c r="BN8" s="610"/>
      <c r="BO8" s="646">
        <v>2</v>
      </c>
      <c r="BP8" s="646"/>
      <c r="BQ8" s="646"/>
      <c r="BR8" s="646"/>
      <c r="BS8" s="647" t="s">
        <v>241</v>
      </c>
      <c r="BT8" s="647"/>
      <c r="BU8" s="647"/>
      <c r="BV8" s="647"/>
      <c r="BW8" s="647"/>
      <c r="BX8" s="647"/>
      <c r="BY8" s="647"/>
      <c r="BZ8" s="647"/>
      <c r="CA8" s="647"/>
      <c r="CB8" s="682"/>
      <c r="CD8" s="605" t="s">
        <v>247</v>
      </c>
      <c r="CE8" s="606"/>
      <c r="CF8" s="606"/>
      <c r="CG8" s="606"/>
      <c r="CH8" s="606"/>
      <c r="CI8" s="606"/>
      <c r="CJ8" s="606"/>
      <c r="CK8" s="606"/>
      <c r="CL8" s="606"/>
      <c r="CM8" s="606"/>
      <c r="CN8" s="606"/>
      <c r="CO8" s="606"/>
      <c r="CP8" s="606"/>
      <c r="CQ8" s="607"/>
      <c r="CR8" s="608">
        <v>448702</v>
      </c>
      <c r="CS8" s="609"/>
      <c r="CT8" s="609"/>
      <c r="CU8" s="609"/>
      <c r="CV8" s="609"/>
      <c r="CW8" s="609"/>
      <c r="CX8" s="609"/>
      <c r="CY8" s="610"/>
      <c r="CZ8" s="646">
        <v>10.3</v>
      </c>
      <c r="DA8" s="646"/>
      <c r="DB8" s="646"/>
      <c r="DC8" s="646"/>
      <c r="DD8" s="614">
        <v>1148</v>
      </c>
      <c r="DE8" s="609"/>
      <c r="DF8" s="609"/>
      <c r="DG8" s="609"/>
      <c r="DH8" s="609"/>
      <c r="DI8" s="609"/>
      <c r="DJ8" s="609"/>
      <c r="DK8" s="609"/>
      <c r="DL8" s="609"/>
      <c r="DM8" s="609"/>
      <c r="DN8" s="609"/>
      <c r="DO8" s="609"/>
      <c r="DP8" s="610"/>
      <c r="DQ8" s="614">
        <v>299381</v>
      </c>
      <c r="DR8" s="609"/>
      <c r="DS8" s="609"/>
      <c r="DT8" s="609"/>
      <c r="DU8" s="609"/>
      <c r="DV8" s="609"/>
      <c r="DW8" s="609"/>
      <c r="DX8" s="609"/>
      <c r="DY8" s="609"/>
      <c r="DZ8" s="609"/>
      <c r="EA8" s="609"/>
      <c r="EB8" s="609"/>
      <c r="EC8" s="645"/>
    </row>
    <row r="9" spans="2:143" ht="11.25" customHeight="1" x14ac:dyDescent="0.15">
      <c r="B9" s="605" t="s">
        <v>248</v>
      </c>
      <c r="C9" s="606"/>
      <c r="D9" s="606"/>
      <c r="E9" s="606"/>
      <c r="F9" s="606"/>
      <c r="G9" s="606"/>
      <c r="H9" s="606"/>
      <c r="I9" s="606"/>
      <c r="J9" s="606"/>
      <c r="K9" s="606"/>
      <c r="L9" s="606"/>
      <c r="M9" s="606"/>
      <c r="N9" s="606"/>
      <c r="O9" s="606"/>
      <c r="P9" s="606"/>
      <c r="Q9" s="607"/>
      <c r="R9" s="608">
        <v>1577</v>
      </c>
      <c r="S9" s="609"/>
      <c r="T9" s="609"/>
      <c r="U9" s="609"/>
      <c r="V9" s="609"/>
      <c r="W9" s="609"/>
      <c r="X9" s="609"/>
      <c r="Y9" s="610"/>
      <c r="Z9" s="646">
        <v>0</v>
      </c>
      <c r="AA9" s="646"/>
      <c r="AB9" s="646"/>
      <c r="AC9" s="646"/>
      <c r="AD9" s="647">
        <v>1577</v>
      </c>
      <c r="AE9" s="647"/>
      <c r="AF9" s="647"/>
      <c r="AG9" s="647"/>
      <c r="AH9" s="647"/>
      <c r="AI9" s="647"/>
      <c r="AJ9" s="647"/>
      <c r="AK9" s="647"/>
      <c r="AL9" s="611">
        <v>0.1</v>
      </c>
      <c r="AM9" s="612"/>
      <c r="AN9" s="612"/>
      <c r="AO9" s="648"/>
      <c r="AP9" s="605" t="s">
        <v>249</v>
      </c>
      <c r="AQ9" s="606"/>
      <c r="AR9" s="606"/>
      <c r="AS9" s="606"/>
      <c r="AT9" s="606"/>
      <c r="AU9" s="606"/>
      <c r="AV9" s="606"/>
      <c r="AW9" s="606"/>
      <c r="AX9" s="606"/>
      <c r="AY9" s="606"/>
      <c r="AZ9" s="606"/>
      <c r="BA9" s="606"/>
      <c r="BB9" s="606"/>
      <c r="BC9" s="606"/>
      <c r="BD9" s="606"/>
      <c r="BE9" s="606"/>
      <c r="BF9" s="607"/>
      <c r="BG9" s="608">
        <v>96767</v>
      </c>
      <c r="BH9" s="609"/>
      <c r="BI9" s="609"/>
      <c r="BJ9" s="609"/>
      <c r="BK9" s="609"/>
      <c r="BL9" s="609"/>
      <c r="BM9" s="609"/>
      <c r="BN9" s="610"/>
      <c r="BO9" s="646">
        <v>37.5</v>
      </c>
      <c r="BP9" s="646"/>
      <c r="BQ9" s="646"/>
      <c r="BR9" s="646"/>
      <c r="BS9" s="647" t="s">
        <v>241</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187151</v>
      </c>
      <c r="CS9" s="609"/>
      <c r="CT9" s="609"/>
      <c r="CU9" s="609"/>
      <c r="CV9" s="609"/>
      <c r="CW9" s="609"/>
      <c r="CX9" s="609"/>
      <c r="CY9" s="610"/>
      <c r="CZ9" s="646">
        <v>4.3</v>
      </c>
      <c r="DA9" s="646"/>
      <c r="DB9" s="646"/>
      <c r="DC9" s="646"/>
      <c r="DD9" s="614" t="s">
        <v>241</v>
      </c>
      <c r="DE9" s="609"/>
      <c r="DF9" s="609"/>
      <c r="DG9" s="609"/>
      <c r="DH9" s="609"/>
      <c r="DI9" s="609"/>
      <c r="DJ9" s="609"/>
      <c r="DK9" s="609"/>
      <c r="DL9" s="609"/>
      <c r="DM9" s="609"/>
      <c r="DN9" s="609"/>
      <c r="DO9" s="609"/>
      <c r="DP9" s="610"/>
      <c r="DQ9" s="614">
        <v>169506</v>
      </c>
      <c r="DR9" s="609"/>
      <c r="DS9" s="609"/>
      <c r="DT9" s="609"/>
      <c r="DU9" s="609"/>
      <c r="DV9" s="609"/>
      <c r="DW9" s="609"/>
      <c r="DX9" s="609"/>
      <c r="DY9" s="609"/>
      <c r="DZ9" s="609"/>
      <c r="EA9" s="609"/>
      <c r="EB9" s="609"/>
      <c r="EC9" s="645"/>
    </row>
    <row r="10" spans="2:143" ht="11.25" customHeight="1" x14ac:dyDescent="0.15">
      <c r="B10" s="605" t="s">
        <v>251</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241</v>
      </c>
      <c r="AE10" s="647"/>
      <c r="AF10" s="647"/>
      <c r="AG10" s="647"/>
      <c r="AH10" s="647"/>
      <c r="AI10" s="647"/>
      <c r="AJ10" s="647"/>
      <c r="AK10" s="647"/>
      <c r="AL10" s="611" t="s">
        <v>130</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10252</v>
      </c>
      <c r="BH10" s="609"/>
      <c r="BI10" s="609"/>
      <c r="BJ10" s="609"/>
      <c r="BK10" s="609"/>
      <c r="BL10" s="609"/>
      <c r="BM10" s="609"/>
      <c r="BN10" s="610"/>
      <c r="BO10" s="646">
        <v>4</v>
      </c>
      <c r="BP10" s="646"/>
      <c r="BQ10" s="646"/>
      <c r="BR10" s="646"/>
      <c r="BS10" s="647">
        <v>1709</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v>2050</v>
      </c>
      <c r="CS10" s="609"/>
      <c r="CT10" s="609"/>
      <c r="CU10" s="609"/>
      <c r="CV10" s="609"/>
      <c r="CW10" s="609"/>
      <c r="CX10" s="609"/>
      <c r="CY10" s="610"/>
      <c r="CZ10" s="646">
        <v>0</v>
      </c>
      <c r="DA10" s="646"/>
      <c r="DB10" s="646"/>
      <c r="DC10" s="646"/>
      <c r="DD10" s="614" t="s">
        <v>241</v>
      </c>
      <c r="DE10" s="609"/>
      <c r="DF10" s="609"/>
      <c r="DG10" s="609"/>
      <c r="DH10" s="609"/>
      <c r="DI10" s="609"/>
      <c r="DJ10" s="609"/>
      <c r="DK10" s="609"/>
      <c r="DL10" s="609"/>
      <c r="DM10" s="609"/>
      <c r="DN10" s="609"/>
      <c r="DO10" s="609"/>
      <c r="DP10" s="610"/>
      <c r="DQ10" s="614" t="s">
        <v>241</v>
      </c>
      <c r="DR10" s="609"/>
      <c r="DS10" s="609"/>
      <c r="DT10" s="609"/>
      <c r="DU10" s="609"/>
      <c r="DV10" s="609"/>
      <c r="DW10" s="609"/>
      <c r="DX10" s="609"/>
      <c r="DY10" s="609"/>
      <c r="DZ10" s="609"/>
      <c r="EA10" s="609"/>
      <c r="EB10" s="609"/>
      <c r="EC10" s="645"/>
    </row>
    <row r="11" spans="2:143" ht="11.25" customHeight="1" x14ac:dyDescent="0.15">
      <c r="B11" s="605" t="s">
        <v>254</v>
      </c>
      <c r="C11" s="606"/>
      <c r="D11" s="606"/>
      <c r="E11" s="606"/>
      <c r="F11" s="606"/>
      <c r="G11" s="606"/>
      <c r="H11" s="606"/>
      <c r="I11" s="606"/>
      <c r="J11" s="606"/>
      <c r="K11" s="606"/>
      <c r="L11" s="606"/>
      <c r="M11" s="606"/>
      <c r="N11" s="606"/>
      <c r="O11" s="606"/>
      <c r="P11" s="606"/>
      <c r="Q11" s="607"/>
      <c r="R11" s="608">
        <v>58614</v>
      </c>
      <c r="S11" s="609"/>
      <c r="T11" s="609"/>
      <c r="U11" s="609"/>
      <c r="V11" s="609"/>
      <c r="W11" s="609"/>
      <c r="X11" s="609"/>
      <c r="Y11" s="610"/>
      <c r="Z11" s="611">
        <v>1.2</v>
      </c>
      <c r="AA11" s="612"/>
      <c r="AB11" s="612"/>
      <c r="AC11" s="613"/>
      <c r="AD11" s="614">
        <v>58614</v>
      </c>
      <c r="AE11" s="609"/>
      <c r="AF11" s="609"/>
      <c r="AG11" s="609"/>
      <c r="AH11" s="609"/>
      <c r="AI11" s="609"/>
      <c r="AJ11" s="609"/>
      <c r="AK11" s="610"/>
      <c r="AL11" s="611">
        <v>2.6</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14686</v>
      </c>
      <c r="BH11" s="609"/>
      <c r="BI11" s="609"/>
      <c r="BJ11" s="609"/>
      <c r="BK11" s="609"/>
      <c r="BL11" s="609"/>
      <c r="BM11" s="609"/>
      <c r="BN11" s="610"/>
      <c r="BO11" s="646">
        <v>5.7</v>
      </c>
      <c r="BP11" s="646"/>
      <c r="BQ11" s="646"/>
      <c r="BR11" s="646"/>
      <c r="BS11" s="647">
        <v>4194</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620019</v>
      </c>
      <c r="CS11" s="609"/>
      <c r="CT11" s="609"/>
      <c r="CU11" s="609"/>
      <c r="CV11" s="609"/>
      <c r="CW11" s="609"/>
      <c r="CX11" s="609"/>
      <c r="CY11" s="610"/>
      <c r="CZ11" s="646">
        <v>14.2</v>
      </c>
      <c r="DA11" s="646"/>
      <c r="DB11" s="646"/>
      <c r="DC11" s="646"/>
      <c r="DD11" s="614">
        <v>331665</v>
      </c>
      <c r="DE11" s="609"/>
      <c r="DF11" s="609"/>
      <c r="DG11" s="609"/>
      <c r="DH11" s="609"/>
      <c r="DI11" s="609"/>
      <c r="DJ11" s="609"/>
      <c r="DK11" s="609"/>
      <c r="DL11" s="609"/>
      <c r="DM11" s="609"/>
      <c r="DN11" s="609"/>
      <c r="DO11" s="609"/>
      <c r="DP11" s="610"/>
      <c r="DQ11" s="614">
        <v>288749</v>
      </c>
      <c r="DR11" s="609"/>
      <c r="DS11" s="609"/>
      <c r="DT11" s="609"/>
      <c r="DU11" s="609"/>
      <c r="DV11" s="609"/>
      <c r="DW11" s="609"/>
      <c r="DX11" s="609"/>
      <c r="DY11" s="609"/>
      <c r="DZ11" s="609"/>
      <c r="EA11" s="609"/>
      <c r="EB11" s="609"/>
      <c r="EC11" s="645"/>
    </row>
    <row r="12" spans="2:143" ht="11.25" customHeight="1" x14ac:dyDescent="0.15">
      <c r="B12" s="605" t="s">
        <v>257</v>
      </c>
      <c r="C12" s="606"/>
      <c r="D12" s="606"/>
      <c r="E12" s="606"/>
      <c r="F12" s="606"/>
      <c r="G12" s="606"/>
      <c r="H12" s="606"/>
      <c r="I12" s="606"/>
      <c r="J12" s="606"/>
      <c r="K12" s="606"/>
      <c r="L12" s="606"/>
      <c r="M12" s="606"/>
      <c r="N12" s="606"/>
      <c r="O12" s="606"/>
      <c r="P12" s="606"/>
      <c r="Q12" s="607"/>
      <c r="R12" s="608" t="s">
        <v>241</v>
      </c>
      <c r="S12" s="609"/>
      <c r="T12" s="609"/>
      <c r="U12" s="609"/>
      <c r="V12" s="609"/>
      <c r="W12" s="609"/>
      <c r="X12" s="609"/>
      <c r="Y12" s="610"/>
      <c r="Z12" s="646" t="s">
        <v>130</v>
      </c>
      <c r="AA12" s="646"/>
      <c r="AB12" s="646"/>
      <c r="AC12" s="646"/>
      <c r="AD12" s="647" t="s">
        <v>130</v>
      </c>
      <c r="AE12" s="647"/>
      <c r="AF12" s="647"/>
      <c r="AG12" s="647"/>
      <c r="AH12" s="647"/>
      <c r="AI12" s="647"/>
      <c r="AJ12" s="647"/>
      <c r="AK12" s="647"/>
      <c r="AL12" s="611" t="s">
        <v>130</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107687</v>
      </c>
      <c r="BH12" s="609"/>
      <c r="BI12" s="609"/>
      <c r="BJ12" s="609"/>
      <c r="BK12" s="609"/>
      <c r="BL12" s="609"/>
      <c r="BM12" s="609"/>
      <c r="BN12" s="610"/>
      <c r="BO12" s="646">
        <v>41.7</v>
      </c>
      <c r="BP12" s="646"/>
      <c r="BQ12" s="646"/>
      <c r="BR12" s="646"/>
      <c r="BS12" s="647" t="s">
        <v>130</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908573</v>
      </c>
      <c r="CS12" s="609"/>
      <c r="CT12" s="609"/>
      <c r="CU12" s="609"/>
      <c r="CV12" s="609"/>
      <c r="CW12" s="609"/>
      <c r="CX12" s="609"/>
      <c r="CY12" s="610"/>
      <c r="CZ12" s="646">
        <v>20.9</v>
      </c>
      <c r="DA12" s="646"/>
      <c r="DB12" s="646"/>
      <c r="DC12" s="646"/>
      <c r="DD12" s="614">
        <v>801274</v>
      </c>
      <c r="DE12" s="609"/>
      <c r="DF12" s="609"/>
      <c r="DG12" s="609"/>
      <c r="DH12" s="609"/>
      <c r="DI12" s="609"/>
      <c r="DJ12" s="609"/>
      <c r="DK12" s="609"/>
      <c r="DL12" s="609"/>
      <c r="DM12" s="609"/>
      <c r="DN12" s="609"/>
      <c r="DO12" s="609"/>
      <c r="DP12" s="610"/>
      <c r="DQ12" s="614">
        <v>74494</v>
      </c>
      <c r="DR12" s="609"/>
      <c r="DS12" s="609"/>
      <c r="DT12" s="609"/>
      <c r="DU12" s="609"/>
      <c r="DV12" s="609"/>
      <c r="DW12" s="609"/>
      <c r="DX12" s="609"/>
      <c r="DY12" s="609"/>
      <c r="DZ12" s="609"/>
      <c r="EA12" s="609"/>
      <c r="EB12" s="609"/>
      <c r="EC12" s="645"/>
    </row>
    <row r="13" spans="2:143" ht="11.25" customHeight="1" x14ac:dyDescent="0.15">
      <c r="B13" s="605" t="s">
        <v>260</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241</v>
      </c>
      <c r="AA13" s="646"/>
      <c r="AB13" s="646"/>
      <c r="AC13" s="646"/>
      <c r="AD13" s="647" t="s">
        <v>130</v>
      </c>
      <c r="AE13" s="647"/>
      <c r="AF13" s="647"/>
      <c r="AG13" s="647"/>
      <c r="AH13" s="647"/>
      <c r="AI13" s="647"/>
      <c r="AJ13" s="647"/>
      <c r="AK13" s="647"/>
      <c r="AL13" s="611" t="s">
        <v>241</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106250</v>
      </c>
      <c r="BH13" s="609"/>
      <c r="BI13" s="609"/>
      <c r="BJ13" s="609"/>
      <c r="BK13" s="609"/>
      <c r="BL13" s="609"/>
      <c r="BM13" s="609"/>
      <c r="BN13" s="610"/>
      <c r="BO13" s="646">
        <v>41.2</v>
      </c>
      <c r="BP13" s="646"/>
      <c r="BQ13" s="646"/>
      <c r="BR13" s="646"/>
      <c r="BS13" s="647" t="s">
        <v>241</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433402</v>
      </c>
      <c r="CS13" s="609"/>
      <c r="CT13" s="609"/>
      <c r="CU13" s="609"/>
      <c r="CV13" s="609"/>
      <c r="CW13" s="609"/>
      <c r="CX13" s="609"/>
      <c r="CY13" s="610"/>
      <c r="CZ13" s="646">
        <v>10</v>
      </c>
      <c r="DA13" s="646"/>
      <c r="DB13" s="646"/>
      <c r="DC13" s="646"/>
      <c r="DD13" s="614">
        <v>147689</v>
      </c>
      <c r="DE13" s="609"/>
      <c r="DF13" s="609"/>
      <c r="DG13" s="609"/>
      <c r="DH13" s="609"/>
      <c r="DI13" s="609"/>
      <c r="DJ13" s="609"/>
      <c r="DK13" s="609"/>
      <c r="DL13" s="609"/>
      <c r="DM13" s="609"/>
      <c r="DN13" s="609"/>
      <c r="DO13" s="609"/>
      <c r="DP13" s="610"/>
      <c r="DQ13" s="614">
        <v>283257</v>
      </c>
      <c r="DR13" s="609"/>
      <c r="DS13" s="609"/>
      <c r="DT13" s="609"/>
      <c r="DU13" s="609"/>
      <c r="DV13" s="609"/>
      <c r="DW13" s="609"/>
      <c r="DX13" s="609"/>
      <c r="DY13" s="609"/>
      <c r="DZ13" s="609"/>
      <c r="EA13" s="609"/>
      <c r="EB13" s="609"/>
      <c r="EC13" s="645"/>
    </row>
    <row r="14" spans="2:143" ht="11.25" customHeight="1" x14ac:dyDescent="0.15">
      <c r="B14" s="605" t="s">
        <v>263</v>
      </c>
      <c r="C14" s="606"/>
      <c r="D14" s="606"/>
      <c r="E14" s="606"/>
      <c r="F14" s="606"/>
      <c r="G14" s="606"/>
      <c r="H14" s="606"/>
      <c r="I14" s="606"/>
      <c r="J14" s="606"/>
      <c r="K14" s="606"/>
      <c r="L14" s="606"/>
      <c r="M14" s="606"/>
      <c r="N14" s="606"/>
      <c r="O14" s="606"/>
      <c r="P14" s="606"/>
      <c r="Q14" s="607"/>
      <c r="R14" s="608">
        <v>26</v>
      </c>
      <c r="S14" s="609"/>
      <c r="T14" s="609"/>
      <c r="U14" s="609"/>
      <c r="V14" s="609"/>
      <c r="W14" s="609"/>
      <c r="X14" s="609"/>
      <c r="Y14" s="610"/>
      <c r="Z14" s="646">
        <v>0</v>
      </c>
      <c r="AA14" s="646"/>
      <c r="AB14" s="646"/>
      <c r="AC14" s="646"/>
      <c r="AD14" s="647">
        <v>26</v>
      </c>
      <c r="AE14" s="647"/>
      <c r="AF14" s="647"/>
      <c r="AG14" s="647"/>
      <c r="AH14" s="647"/>
      <c r="AI14" s="647"/>
      <c r="AJ14" s="647"/>
      <c r="AK14" s="647"/>
      <c r="AL14" s="611">
        <v>0</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11230</v>
      </c>
      <c r="BH14" s="609"/>
      <c r="BI14" s="609"/>
      <c r="BJ14" s="609"/>
      <c r="BK14" s="609"/>
      <c r="BL14" s="609"/>
      <c r="BM14" s="609"/>
      <c r="BN14" s="610"/>
      <c r="BO14" s="646">
        <v>4.3</v>
      </c>
      <c r="BP14" s="646"/>
      <c r="BQ14" s="646"/>
      <c r="BR14" s="646"/>
      <c r="BS14" s="647" t="s">
        <v>130</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99374</v>
      </c>
      <c r="CS14" s="609"/>
      <c r="CT14" s="609"/>
      <c r="CU14" s="609"/>
      <c r="CV14" s="609"/>
      <c r="CW14" s="609"/>
      <c r="CX14" s="609"/>
      <c r="CY14" s="610"/>
      <c r="CZ14" s="646">
        <v>2.2999999999999998</v>
      </c>
      <c r="DA14" s="646"/>
      <c r="DB14" s="646"/>
      <c r="DC14" s="646"/>
      <c r="DD14" s="614" t="s">
        <v>241</v>
      </c>
      <c r="DE14" s="609"/>
      <c r="DF14" s="609"/>
      <c r="DG14" s="609"/>
      <c r="DH14" s="609"/>
      <c r="DI14" s="609"/>
      <c r="DJ14" s="609"/>
      <c r="DK14" s="609"/>
      <c r="DL14" s="609"/>
      <c r="DM14" s="609"/>
      <c r="DN14" s="609"/>
      <c r="DO14" s="609"/>
      <c r="DP14" s="610"/>
      <c r="DQ14" s="614">
        <v>99374</v>
      </c>
      <c r="DR14" s="609"/>
      <c r="DS14" s="609"/>
      <c r="DT14" s="609"/>
      <c r="DU14" s="609"/>
      <c r="DV14" s="609"/>
      <c r="DW14" s="609"/>
      <c r="DX14" s="609"/>
      <c r="DY14" s="609"/>
      <c r="DZ14" s="609"/>
      <c r="EA14" s="609"/>
      <c r="EB14" s="609"/>
      <c r="EC14" s="645"/>
    </row>
    <row r="15" spans="2:143" ht="11.25" customHeight="1" x14ac:dyDescent="0.15">
      <c r="B15" s="605" t="s">
        <v>266</v>
      </c>
      <c r="C15" s="606"/>
      <c r="D15" s="606"/>
      <c r="E15" s="606"/>
      <c r="F15" s="606"/>
      <c r="G15" s="606"/>
      <c r="H15" s="606"/>
      <c r="I15" s="606"/>
      <c r="J15" s="606"/>
      <c r="K15" s="606"/>
      <c r="L15" s="606"/>
      <c r="M15" s="606"/>
      <c r="N15" s="606"/>
      <c r="O15" s="606"/>
      <c r="P15" s="606"/>
      <c r="Q15" s="607"/>
      <c r="R15" s="608" t="s">
        <v>241</v>
      </c>
      <c r="S15" s="609"/>
      <c r="T15" s="609"/>
      <c r="U15" s="609"/>
      <c r="V15" s="609"/>
      <c r="W15" s="609"/>
      <c r="X15" s="609"/>
      <c r="Y15" s="610"/>
      <c r="Z15" s="646" t="s">
        <v>130</v>
      </c>
      <c r="AA15" s="646"/>
      <c r="AB15" s="646"/>
      <c r="AC15" s="646"/>
      <c r="AD15" s="647" t="s">
        <v>241</v>
      </c>
      <c r="AE15" s="647"/>
      <c r="AF15" s="647"/>
      <c r="AG15" s="647"/>
      <c r="AH15" s="647"/>
      <c r="AI15" s="647"/>
      <c r="AJ15" s="647"/>
      <c r="AK15" s="647"/>
      <c r="AL15" s="611" t="s">
        <v>241</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8457</v>
      </c>
      <c r="BH15" s="609"/>
      <c r="BI15" s="609"/>
      <c r="BJ15" s="609"/>
      <c r="BK15" s="609"/>
      <c r="BL15" s="609"/>
      <c r="BM15" s="609"/>
      <c r="BN15" s="610"/>
      <c r="BO15" s="646">
        <v>3.3</v>
      </c>
      <c r="BP15" s="646"/>
      <c r="BQ15" s="646"/>
      <c r="BR15" s="646"/>
      <c r="BS15" s="647" t="s">
        <v>241</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466601</v>
      </c>
      <c r="CS15" s="609"/>
      <c r="CT15" s="609"/>
      <c r="CU15" s="609"/>
      <c r="CV15" s="609"/>
      <c r="CW15" s="609"/>
      <c r="CX15" s="609"/>
      <c r="CY15" s="610"/>
      <c r="CZ15" s="646">
        <v>10.7</v>
      </c>
      <c r="DA15" s="646"/>
      <c r="DB15" s="646"/>
      <c r="DC15" s="646"/>
      <c r="DD15" s="614">
        <v>65553</v>
      </c>
      <c r="DE15" s="609"/>
      <c r="DF15" s="609"/>
      <c r="DG15" s="609"/>
      <c r="DH15" s="609"/>
      <c r="DI15" s="609"/>
      <c r="DJ15" s="609"/>
      <c r="DK15" s="609"/>
      <c r="DL15" s="609"/>
      <c r="DM15" s="609"/>
      <c r="DN15" s="609"/>
      <c r="DO15" s="609"/>
      <c r="DP15" s="610"/>
      <c r="DQ15" s="614">
        <v>345977</v>
      </c>
      <c r="DR15" s="609"/>
      <c r="DS15" s="609"/>
      <c r="DT15" s="609"/>
      <c r="DU15" s="609"/>
      <c r="DV15" s="609"/>
      <c r="DW15" s="609"/>
      <c r="DX15" s="609"/>
      <c r="DY15" s="609"/>
      <c r="DZ15" s="609"/>
      <c r="EA15" s="609"/>
      <c r="EB15" s="609"/>
      <c r="EC15" s="645"/>
    </row>
    <row r="16" spans="2:143" ht="11.25" customHeight="1" x14ac:dyDescent="0.15">
      <c r="B16" s="605" t="s">
        <v>269</v>
      </c>
      <c r="C16" s="606"/>
      <c r="D16" s="606"/>
      <c r="E16" s="606"/>
      <c r="F16" s="606"/>
      <c r="G16" s="606"/>
      <c r="H16" s="606"/>
      <c r="I16" s="606"/>
      <c r="J16" s="606"/>
      <c r="K16" s="606"/>
      <c r="L16" s="606"/>
      <c r="M16" s="606"/>
      <c r="N16" s="606"/>
      <c r="O16" s="606"/>
      <c r="P16" s="606"/>
      <c r="Q16" s="607"/>
      <c r="R16" s="608">
        <v>2651</v>
      </c>
      <c r="S16" s="609"/>
      <c r="T16" s="609"/>
      <c r="U16" s="609"/>
      <c r="V16" s="609"/>
      <c r="W16" s="609"/>
      <c r="X16" s="609"/>
      <c r="Y16" s="610"/>
      <c r="Z16" s="646">
        <v>0.1</v>
      </c>
      <c r="AA16" s="646"/>
      <c r="AB16" s="646"/>
      <c r="AC16" s="646"/>
      <c r="AD16" s="647">
        <v>2651</v>
      </c>
      <c r="AE16" s="647"/>
      <c r="AF16" s="647"/>
      <c r="AG16" s="647"/>
      <c r="AH16" s="647"/>
      <c r="AI16" s="647"/>
      <c r="AJ16" s="647"/>
      <c r="AK16" s="647"/>
      <c r="AL16" s="611">
        <v>0.1</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241</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8115</v>
      </c>
      <c r="CS16" s="609"/>
      <c r="CT16" s="609"/>
      <c r="CU16" s="609"/>
      <c r="CV16" s="609"/>
      <c r="CW16" s="609"/>
      <c r="CX16" s="609"/>
      <c r="CY16" s="610"/>
      <c r="CZ16" s="646">
        <v>0.2</v>
      </c>
      <c r="DA16" s="646"/>
      <c r="DB16" s="646"/>
      <c r="DC16" s="646"/>
      <c r="DD16" s="614" t="s">
        <v>130</v>
      </c>
      <c r="DE16" s="609"/>
      <c r="DF16" s="609"/>
      <c r="DG16" s="609"/>
      <c r="DH16" s="609"/>
      <c r="DI16" s="609"/>
      <c r="DJ16" s="609"/>
      <c r="DK16" s="609"/>
      <c r="DL16" s="609"/>
      <c r="DM16" s="609"/>
      <c r="DN16" s="609"/>
      <c r="DO16" s="609"/>
      <c r="DP16" s="610"/>
      <c r="DQ16" s="614">
        <v>3913</v>
      </c>
      <c r="DR16" s="609"/>
      <c r="DS16" s="609"/>
      <c r="DT16" s="609"/>
      <c r="DU16" s="609"/>
      <c r="DV16" s="609"/>
      <c r="DW16" s="609"/>
      <c r="DX16" s="609"/>
      <c r="DY16" s="609"/>
      <c r="DZ16" s="609"/>
      <c r="EA16" s="609"/>
      <c r="EB16" s="609"/>
      <c r="EC16" s="645"/>
    </row>
    <row r="17" spans="2:133" ht="11.25" customHeight="1" x14ac:dyDescent="0.15">
      <c r="B17" s="605" t="s">
        <v>272</v>
      </c>
      <c r="C17" s="606"/>
      <c r="D17" s="606"/>
      <c r="E17" s="606"/>
      <c r="F17" s="606"/>
      <c r="G17" s="606"/>
      <c r="H17" s="606"/>
      <c r="I17" s="606"/>
      <c r="J17" s="606"/>
      <c r="K17" s="606"/>
      <c r="L17" s="606"/>
      <c r="M17" s="606"/>
      <c r="N17" s="606"/>
      <c r="O17" s="606"/>
      <c r="P17" s="606"/>
      <c r="Q17" s="607"/>
      <c r="R17" s="608">
        <v>5652</v>
      </c>
      <c r="S17" s="609"/>
      <c r="T17" s="609"/>
      <c r="U17" s="609"/>
      <c r="V17" s="609"/>
      <c r="W17" s="609"/>
      <c r="X17" s="609"/>
      <c r="Y17" s="610"/>
      <c r="Z17" s="646">
        <v>0.1</v>
      </c>
      <c r="AA17" s="646"/>
      <c r="AB17" s="646"/>
      <c r="AC17" s="646"/>
      <c r="AD17" s="647">
        <v>5652</v>
      </c>
      <c r="AE17" s="647"/>
      <c r="AF17" s="647"/>
      <c r="AG17" s="647"/>
      <c r="AH17" s="647"/>
      <c r="AI17" s="647"/>
      <c r="AJ17" s="647"/>
      <c r="AK17" s="647"/>
      <c r="AL17" s="611">
        <v>0.2</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241</v>
      </c>
      <c r="BH17" s="609"/>
      <c r="BI17" s="609"/>
      <c r="BJ17" s="609"/>
      <c r="BK17" s="609"/>
      <c r="BL17" s="609"/>
      <c r="BM17" s="609"/>
      <c r="BN17" s="610"/>
      <c r="BO17" s="646" t="s">
        <v>130</v>
      </c>
      <c r="BP17" s="646"/>
      <c r="BQ17" s="646"/>
      <c r="BR17" s="646"/>
      <c r="BS17" s="647" t="s">
        <v>241</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476441</v>
      </c>
      <c r="CS17" s="609"/>
      <c r="CT17" s="609"/>
      <c r="CU17" s="609"/>
      <c r="CV17" s="609"/>
      <c r="CW17" s="609"/>
      <c r="CX17" s="609"/>
      <c r="CY17" s="610"/>
      <c r="CZ17" s="646">
        <v>10.9</v>
      </c>
      <c r="DA17" s="646"/>
      <c r="DB17" s="646"/>
      <c r="DC17" s="646"/>
      <c r="DD17" s="614" t="s">
        <v>241</v>
      </c>
      <c r="DE17" s="609"/>
      <c r="DF17" s="609"/>
      <c r="DG17" s="609"/>
      <c r="DH17" s="609"/>
      <c r="DI17" s="609"/>
      <c r="DJ17" s="609"/>
      <c r="DK17" s="609"/>
      <c r="DL17" s="609"/>
      <c r="DM17" s="609"/>
      <c r="DN17" s="609"/>
      <c r="DO17" s="609"/>
      <c r="DP17" s="610"/>
      <c r="DQ17" s="614">
        <v>449335</v>
      </c>
      <c r="DR17" s="609"/>
      <c r="DS17" s="609"/>
      <c r="DT17" s="609"/>
      <c r="DU17" s="609"/>
      <c r="DV17" s="609"/>
      <c r="DW17" s="609"/>
      <c r="DX17" s="609"/>
      <c r="DY17" s="609"/>
      <c r="DZ17" s="609"/>
      <c r="EA17" s="609"/>
      <c r="EB17" s="609"/>
      <c r="EC17" s="645"/>
    </row>
    <row r="18" spans="2:133" ht="11.25" customHeight="1" x14ac:dyDescent="0.15">
      <c r="B18" s="605" t="s">
        <v>275</v>
      </c>
      <c r="C18" s="606"/>
      <c r="D18" s="606"/>
      <c r="E18" s="606"/>
      <c r="F18" s="606"/>
      <c r="G18" s="606"/>
      <c r="H18" s="606"/>
      <c r="I18" s="606"/>
      <c r="J18" s="606"/>
      <c r="K18" s="606"/>
      <c r="L18" s="606"/>
      <c r="M18" s="606"/>
      <c r="N18" s="606"/>
      <c r="O18" s="606"/>
      <c r="P18" s="606"/>
      <c r="Q18" s="607"/>
      <c r="R18" s="608">
        <v>400</v>
      </c>
      <c r="S18" s="609"/>
      <c r="T18" s="609"/>
      <c r="U18" s="609"/>
      <c r="V18" s="609"/>
      <c r="W18" s="609"/>
      <c r="X18" s="609"/>
      <c r="Y18" s="610"/>
      <c r="Z18" s="646">
        <v>0</v>
      </c>
      <c r="AA18" s="646"/>
      <c r="AB18" s="646"/>
      <c r="AC18" s="646"/>
      <c r="AD18" s="647">
        <v>400</v>
      </c>
      <c r="AE18" s="647"/>
      <c r="AF18" s="647"/>
      <c r="AG18" s="647"/>
      <c r="AH18" s="647"/>
      <c r="AI18" s="647"/>
      <c r="AJ18" s="647"/>
      <c r="AK18" s="647"/>
      <c r="AL18" s="611">
        <v>0</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241</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241</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278</v>
      </c>
      <c r="C19" s="606"/>
      <c r="D19" s="606"/>
      <c r="E19" s="606"/>
      <c r="F19" s="606"/>
      <c r="G19" s="606"/>
      <c r="H19" s="606"/>
      <c r="I19" s="606"/>
      <c r="J19" s="606"/>
      <c r="K19" s="606"/>
      <c r="L19" s="606"/>
      <c r="M19" s="606"/>
      <c r="N19" s="606"/>
      <c r="O19" s="606"/>
      <c r="P19" s="606"/>
      <c r="Q19" s="607"/>
      <c r="R19" s="608">
        <v>400</v>
      </c>
      <c r="S19" s="609"/>
      <c r="T19" s="609"/>
      <c r="U19" s="609"/>
      <c r="V19" s="609"/>
      <c r="W19" s="609"/>
      <c r="X19" s="609"/>
      <c r="Y19" s="610"/>
      <c r="Z19" s="646">
        <v>0</v>
      </c>
      <c r="AA19" s="646"/>
      <c r="AB19" s="646"/>
      <c r="AC19" s="646"/>
      <c r="AD19" s="647">
        <v>400</v>
      </c>
      <c r="AE19" s="647"/>
      <c r="AF19" s="647"/>
      <c r="AG19" s="647"/>
      <c r="AH19" s="647"/>
      <c r="AI19" s="647"/>
      <c r="AJ19" s="647"/>
      <c r="AK19" s="647"/>
      <c r="AL19" s="611">
        <v>0</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v>4038</v>
      </c>
      <c r="BH19" s="609"/>
      <c r="BI19" s="609"/>
      <c r="BJ19" s="609"/>
      <c r="BK19" s="609"/>
      <c r="BL19" s="609"/>
      <c r="BM19" s="609"/>
      <c r="BN19" s="610"/>
      <c r="BO19" s="646">
        <v>1.6</v>
      </c>
      <c r="BP19" s="646"/>
      <c r="BQ19" s="646"/>
      <c r="BR19" s="646"/>
      <c r="BS19" s="647" t="s">
        <v>241</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241</v>
      </c>
      <c r="DE19" s="609"/>
      <c r="DF19" s="609"/>
      <c r="DG19" s="609"/>
      <c r="DH19" s="609"/>
      <c r="DI19" s="609"/>
      <c r="DJ19" s="609"/>
      <c r="DK19" s="609"/>
      <c r="DL19" s="609"/>
      <c r="DM19" s="609"/>
      <c r="DN19" s="609"/>
      <c r="DO19" s="609"/>
      <c r="DP19" s="610"/>
      <c r="DQ19" s="614" t="s">
        <v>241</v>
      </c>
      <c r="DR19" s="609"/>
      <c r="DS19" s="609"/>
      <c r="DT19" s="609"/>
      <c r="DU19" s="609"/>
      <c r="DV19" s="609"/>
      <c r="DW19" s="609"/>
      <c r="DX19" s="609"/>
      <c r="DY19" s="609"/>
      <c r="DZ19" s="609"/>
      <c r="EA19" s="609"/>
      <c r="EB19" s="609"/>
      <c r="EC19" s="645"/>
    </row>
    <row r="20" spans="2:133" ht="11.25" customHeight="1" x14ac:dyDescent="0.15">
      <c r="B20" s="683" t="s">
        <v>281</v>
      </c>
      <c r="C20" s="684"/>
      <c r="D20" s="684"/>
      <c r="E20" s="684"/>
      <c r="F20" s="684"/>
      <c r="G20" s="684"/>
      <c r="H20" s="684"/>
      <c r="I20" s="684"/>
      <c r="J20" s="684"/>
      <c r="K20" s="684"/>
      <c r="L20" s="684"/>
      <c r="M20" s="684"/>
      <c r="N20" s="684"/>
      <c r="O20" s="684"/>
      <c r="P20" s="684"/>
      <c r="Q20" s="685"/>
      <c r="R20" s="608" t="s">
        <v>130</v>
      </c>
      <c r="S20" s="609"/>
      <c r="T20" s="609"/>
      <c r="U20" s="609"/>
      <c r="V20" s="609"/>
      <c r="W20" s="609"/>
      <c r="X20" s="609"/>
      <c r="Y20" s="610"/>
      <c r="Z20" s="646" t="s">
        <v>130</v>
      </c>
      <c r="AA20" s="646"/>
      <c r="AB20" s="646"/>
      <c r="AC20" s="646"/>
      <c r="AD20" s="647" t="s">
        <v>130</v>
      </c>
      <c r="AE20" s="647"/>
      <c r="AF20" s="647"/>
      <c r="AG20" s="647"/>
      <c r="AH20" s="647"/>
      <c r="AI20" s="647"/>
      <c r="AJ20" s="647"/>
      <c r="AK20" s="647"/>
      <c r="AL20" s="611" t="s">
        <v>241</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v>4038</v>
      </c>
      <c r="BH20" s="609"/>
      <c r="BI20" s="609"/>
      <c r="BJ20" s="609"/>
      <c r="BK20" s="609"/>
      <c r="BL20" s="609"/>
      <c r="BM20" s="609"/>
      <c r="BN20" s="610"/>
      <c r="BO20" s="646">
        <v>1.6</v>
      </c>
      <c r="BP20" s="646"/>
      <c r="BQ20" s="646"/>
      <c r="BR20" s="646"/>
      <c r="BS20" s="647" t="s">
        <v>130</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4355713</v>
      </c>
      <c r="CS20" s="609"/>
      <c r="CT20" s="609"/>
      <c r="CU20" s="609"/>
      <c r="CV20" s="609"/>
      <c r="CW20" s="609"/>
      <c r="CX20" s="609"/>
      <c r="CY20" s="610"/>
      <c r="CZ20" s="646">
        <v>100</v>
      </c>
      <c r="DA20" s="646"/>
      <c r="DB20" s="646"/>
      <c r="DC20" s="646"/>
      <c r="DD20" s="614">
        <v>1369672</v>
      </c>
      <c r="DE20" s="609"/>
      <c r="DF20" s="609"/>
      <c r="DG20" s="609"/>
      <c r="DH20" s="609"/>
      <c r="DI20" s="609"/>
      <c r="DJ20" s="609"/>
      <c r="DK20" s="609"/>
      <c r="DL20" s="609"/>
      <c r="DM20" s="609"/>
      <c r="DN20" s="609"/>
      <c r="DO20" s="609"/>
      <c r="DP20" s="610"/>
      <c r="DQ20" s="614">
        <v>2631469</v>
      </c>
      <c r="DR20" s="609"/>
      <c r="DS20" s="609"/>
      <c r="DT20" s="609"/>
      <c r="DU20" s="609"/>
      <c r="DV20" s="609"/>
      <c r="DW20" s="609"/>
      <c r="DX20" s="609"/>
      <c r="DY20" s="609"/>
      <c r="DZ20" s="609"/>
      <c r="EA20" s="609"/>
      <c r="EB20" s="609"/>
      <c r="EC20" s="645"/>
    </row>
    <row r="21" spans="2:133" ht="11.25" customHeight="1" x14ac:dyDescent="0.15">
      <c r="B21" s="605" t="s">
        <v>284</v>
      </c>
      <c r="C21" s="606"/>
      <c r="D21" s="606"/>
      <c r="E21" s="606"/>
      <c r="F21" s="606"/>
      <c r="G21" s="606"/>
      <c r="H21" s="606"/>
      <c r="I21" s="606"/>
      <c r="J21" s="606"/>
      <c r="K21" s="606"/>
      <c r="L21" s="606"/>
      <c r="M21" s="606"/>
      <c r="N21" s="606"/>
      <c r="O21" s="606"/>
      <c r="P21" s="606"/>
      <c r="Q21" s="607"/>
      <c r="R21" s="608">
        <v>2208035</v>
      </c>
      <c r="S21" s="609"/>
      <c r="T21" s="609"/>
      <c r="U21" s="609"/>
      <c r="V21" s="609"/>
      <c r="W21" s="609"/>
      <c r="X21" s="609"/>
      <c r="Y21" s="610"/>
      <c r="Z21" s="646">
        <v>43.5</v>
      </c>
      <c r="AA21" s="646"/>
      <c r="AB21" s="646"/>
      <c r="AC21" s="646"/>
      <c r="AD21" s="647">
        <v>1874462</v>
      </c>
      <c r="AE21" s="647"/>
      <c r="AF21" s="647"/>
      <c r="AG21" s="647"/>
      <c r="AH21" s="647"/>
      <c r="AI21" s="647"/>
      <c r="AJ21" s="647"/>
      <c r="AK21" s="647"/>
      <c r="AL21" s="611">
        <v>82.9</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v>4038</v>
      </c>
      <c r="BH21" s="609"/>
      <c r="BI21" s="609"/>
      <c r="BJ21" s="609"/>
      <c r="BK21" s="609"/>
      <c r="BL21" s="609"/>
      <c r="BM21" s="609"/>
      <c r="BN21" s="610"/>
      <c r="BO21" s="646">
        <v>1.6</v>
      </c>
      <c r="BP21" s="646"/>
      <c r="BQ21" s="646"/>
      <c r="BR21" s="646"/>
      <c r="BS21" s="647" t="s">
        <v>130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286</v>
      </c>
      <c r="C22" s="606"/>
      <c r="D22" s="606"/>
      <c r="E22" s="606"/>
      <c r="F22" s="606"/>
      <c r="G22" s="606"/>
      <c r="H22" s="606"/>
      <c r="I22" s="606"/>
      <c r="J22" s="606"/>
      <c r="K22" s="606"/>
      <c r="L22" s="606"/>
      <c r="M22" s="606"/>
      <c r="N22" s="606"/>
      <c r="O22" s="606"/>
      <c r="P22" s="606"/>
      <c r="Q22" s="607"/>
      <c r="R22" s="608">
        <v>1874462</v>
      </c>
      <c r="S22" s="609"/>
      <c r="T22" s="609"/>
      <c r="U22" s="609"/>
      <c r="V22" s="609"/>
      <c r="W22" s="609"/>
      <c r="X22" s="609"/>
      <c r="Y22" s="610"/>
      <c r="Z22" s="646">
        <v>36.9</v>
      </c>
      <c r="AA22" s="646"/>
      <c r="AB22" s="646"/>
      <c r="AC22" s="646"/>
      <c r="AD22" s="647">
        <v>1874462</v>
      </c>
      <c r="AE22" s="647"/>
      <c r="AF22" s="647"/>
      <c r="AG22" s="647"/>
      <c r="AH22" s="647"/>
      <c r="AI22" s="647"/>
      <c r="AJ22" s="647"/>
      <c r="AK22" s="647"/>
      <c r="AL22" s="611">
        <v>82.9</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241</v>
      </c>
      <c r="BP22" s="646"/>
      <c r="BQ22" s="646"/>
      <c r="BR22" s="646"/>
      <c r="BS22" s="647" t="s">
        <v>241</v>
      </c>
      <c r="BT22" s="647"/>
      <c r="BU22" s="647"/>
      <c r="BV22" s="647"/>
      <c r="BW22" s="647"/>
      <c r="BX22" s="647"/>
      <c r="BY22" s="647"/>
      <c r="BZ22" s="647"/>
      <c r="CA22" s="647"/>
      <c r="CB22" s="682"/>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289</v>
      </c>
      <c r="C23" s="606"/>
      <c r="D23" s="606"/>
      <c r="E23" s="606"/>
      <c r="F23" s="606"/>
      <c r="G23" s="606"/>
      <c r="H23" s="606"/>
      <c r="I23" s="606"/>
      <c r="J23" s="606"/>
      <c r="K23" s="606"/>
      <c r="L23" s="606"/>
      <c r="M23" s="606"/>
      <c r="N23" s="606"/>
      <c r="O23" s="606"/>
      <c r="P23" s="606"/>
      <c r="Q23" s="607"/>
      <c r="R23" s="608">
        <v>333573</v>
      </c>
      <c r="S23" s="609"/>
      <c r="T23" s="609"/>
      <c r="U23" s="609"/>
      <c r="V23" s="609"/>
      <c r="W23" s="609"/>
      <c r="X23" s="609"/>
      <c r="Y23" s="610"/>
      <c r="Z23" s="646">
        <v>6.6</v>
      </c>
      <c r="AA23" s="646"/>
      <c r="AB23" s="646"/>
      <c r="AC23" s="646"/>
      <c r="AD23" s="647" t="s">
        <v>241</v>
      </c>
      <c r="AE23" s="647"/>
      <c r="AF23" s="647"/>
      <c r="AG23" s="647"/>
      <c r="AH23" s="647"/>
      <c r="AI23" s="647"/>
      <c r="AJ23" s="647"/>
      <c r="AK23" s="647"/>
      <c r="AL23" s="611" t="s">
        <v>130</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t="s">
        <v>241</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2"/>
      <c r="CD23" s="666" t="s">
        <v>229</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8" t="s">
        <v>294</v>
      </c>
      <c r="DM23" s="699"/>
      <c r="DN23" s="699"/>
      <c r="DO23" s="699"/>
      <c r="DP23" s="699"/>
      <c r="DQ23" s="699"/>
      <c r="DR23" s="699"/>
      <c r="DS23" s="699"/>
      <c r="DT23" s="699"/>
      <c r="DU23" s="699"/>
      <c r="DV23" s="700"/>
      <c r="DW23" s="666" t="s">
        <v>295</v>
      </c>
      <c r="DX23" s="667"/>
      <c r="DY23" s="667"/>
      <c r="DZ23" s="667"/>
      <c r="EA23" s="667"/>
      <c r="EB23" s="667"/>
      <c r="EC23" s="668"/>
    </row>
    <row r="24" spans="2:133" ht="11.25" customHeight="1" x14ac:dyDescent="0.15">
      <c r="B24" s="605" t="s">
        <v>296</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130</v>
      </c>
      <c r="AE24" s="647"/>
      <c r="AF24" s="647"/>
      <c r="AG24" s="647"/>
      <c r="AH24" s="647"/>
      <c r="AI24" s="647"/>
      <c r="AJ24" s="647"/>
      <c r="AK24" s="647"/>
      <c r="AL24" s="611" t="s">
        <v>130</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241</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2"/>
      <c r="CD24" s="663" t="s">
        <v>298</v>
      </c>
      <c r="CE24" s="664"/>
      <c r="CF24" s="664"/>
      <c r="CG24" s="664"/>
      <c r="CH24" s="664"/>
      <c r="CI24" s="664"/>
      <c r="CJ24" s="664"/>
      <c r="CK24" s="664"/>
      <c r="CL24" s="664"/>
      <c r="CM24" s="664"/>
      <c r="CN24" s="664"/>
      <c r="CO24" s="664"/>
      <c r="CP24" s="664"/>
      <c r="CQ24" s="665"/>
      <c r="CR24" s="660">
        <v>1240112</v>
      </c>
      <c r="CS24" s="661"/>
      <c r="CT24" s="661"/>
      <c r="CU24" s="661"/>
      <c r="CV24" s="661"/>
      <c r="CW24" s="661"/>
      <c r="CX24" s="661"/>
      <c r="CY24" s="689"/>
      <c r="CZ24" s="690">
        <v>28.5</v>
      </c>
      <c r="DA24" s="672"/>
      <c r="DB24" s="672"/>
      <c r="DC24" s="692"/>
      <c r="DD24" s="688">
        <v>1070010</v>
      </c>
      <c r="DE24" s="661"/>
      <c r="DF24" s="661"/>
      <c r="DG24" s="661"/>
      <c r="DH24" s="661"/>
      <c r="DI24" s="661"/>
      <c r="DJ24" s="661"/>
      <c r="DK24" s="689"/>
      <c r="DL24" s="688">
        <v>1066862</v>
      </c>
      <c r="DM24" s="661"/>
      <c r="DN24" s="661"/>
      <c r="DO24" s="661"/>
      <c r="DP24" s="661"/>
      <c r="DQ24" s="661"/>
      <c r="DR24" s="661"/>
      <c r="DS24" s="661"/>
      <c r="DT24" s="661"/>
      <c r="DU24" s="661"/>
      <c r="DV24" s="689"/>
      <c r="DW24" s="690">
        <v>47.2</v>
      </c>
      <c r="DX24" s="672"/>
      <c r="DY24" s="672"/>
      <c r="DZ24" s="672"/>
      <c r="EA24" s="672"/>
      <c r="EB24" s="672"/>
      <c r="EC24" s="691"/>
    </row>
    <row r="25" spans="2:133" ht="11.25" customHeight="1" x14ac:dyDescent="0.15">
      <c r="B25" s="605" t="s">
        <v>299</v>
      </c>
      <c r="C25" s="606"/>
      <c r="D25" s="606"/>
      <c r="E25" s="606"/>
      <c r="F25" s="606"/>
      <c r="G25" s="606"/>
      <c r="H25" s="606"/>
      <c r="I25" s="606"/>
      <c r="J25" s="606"/>
      <c r="K25" s="606"/>
      <c r="L25" s="606"/>
      <c r="M25" s="606"/>
      <c r="N25" s="606"/>
      <c r="O25" s="606"/>
      <c r="P25" s="606"/>
      <c r="Q25" s="607"/>
      <c r="R25" s="608">
        <v>2595102</v>
      </c>
      <c r="S25" s="609"/>
      <c r="T25" s="609"/>
      <c r="U25" s="609"/>
      <c r="V25" s="609"/>
      <c r="W25" s="609"/>
      <c r="X25" s="609"/>
      <c r="Y25" s="610"/>
      <c r="Z25" s="646">
        <v>51.1</v>
      </c>
      <c r="AA25" s="646"/>
      <c r="AB25" s="646"/>
      <c r="AC25" s="646"/>
      <c r="AD25" s="647">
        <v>2261529</v>
      </c>
      <c r="AE25" s="647"/>
      <c r="AF25" s="647"/>
      <c r="AG25" s="647"/>
      <c r="AH25" s="647"/>
      <c r="AI25" s="647"/>
      <c r="AJ25" s="647"/>
      <c r="AK25" s="647"/>
      <c r="AL25" s="611">
        <v>100</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241</v>
      </c>
      <c r="BP25" s="646"/>
      <c r="BQ25" s="646"/>
      <c r="BR25" s="646"/>
      <c r="BS25" s="647" t="s">
        <v>241</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595754</v>
      </c>
      <c r="CS25" s="621"/>
      <c r="CT25" s="621"/>
      <c r="CU25" s="621"/>
      <c r="CV25" s="621"/>
      <c r="CW25" s="621"/>
      <c r="CX25" s="621"/>
      <c r="CY25" s="622"/>
      <c r="CZ25" s="611">
        <v>13.7</v>
      </c>
      <c r="DA25" s="623"/>
      <c r="DB25" s="623"/>
      <c r="DC25" s="624"/>
      <c r="DD25" s="614">
        <v>566274</v>
      </c>
      <c r="DE25" s="621"/>
      <c r="DF25" s="621"/>
      <c r="DG25" s="621"/>
      <c r="DH25" s="621"/>
      <c r="DI25" s="621"/>
      <c r="DJ25" s="621"/>
      <c r="DK25" s="622"/>
      <c r="DL25" s="614">
        <v>564942</v>
      </c>
      <c r="DM25" s="621"/>
      <c r="DN25" s="621"/>
      <c r="DO25" s="621"/>
      <c r="DP25" s="621"/>
      <c r="DQ25" s="621"/>
      <c r="DR25" s="621"/>
      <c r="DS25" s="621"/>
      <c r="DT25" s="621"/>
      <c r="DU25" s="621"/>
      <c r="DV25" s="622"/>
      <c r="DW25" s="611">
        <v>25</v>
      </c>
      <c r="DX25" s="623"/>
      <c r="DY25" s="623"/>
      <c r="DZ25" s="623"/>
      <c r="EA25" s="623"/>
      <c r="EB25" s="623"/>
      <c r="EC25" s="635"/>
    </row>
    <row r="26" spans="2:133" ht="11.25" customHeight="1" x14ac:dyDescent="0.15">
      <c r="B26" s="605" t="s">
        <v>302</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46" t="s">
        <v>241</v>
      </c>
      <c r="AA26" s="646"/>
      <c r="AB26" s="646"/>
      <c r="AC26" s="646"/>
      <c r="AD26" s="647" t="s">
        <v>241</v>
      </c>
      <c r="AE26" s="647"/>
      <c r="AF26" s="647"/>
      <c r="AG26" s="647"/>
      <c r="AH26" s="647"/>
      <c r="AI26" s="647"/>
      <c r="AJ26" s="647"/>
      <c r="AK26" s="647"/>
      <c r="AL26" s="611" t="s">
        <v>130</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130</v>
      </c>
      <c r="BH26" s="609"/>
      <c r="BI26" s="609"/>
      <c r="BJ26" s="609"/>
      <c r="BK26" s="609"/>
      <c r="BL26" s="609"/>
      <c r="BM26" s="609"/>
      <c r="BN26" s="610"/>
      <c r="BO26" s="646" t="s">
        <v>130</v>
      </c>
      <c r="BP26" s="646"/>
      <c r="BQ26" s="646"/>
      <c r="BR26" s="646"/>
      <c r="BS26" s="647" t="s">
        <v>241</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356727</v>
      </c>
      <c r="CS26" s="609"/>
      <c r="CT26" s="609"/>
      <c r="CU26" s="609"/>
      <c r="CV26" s="609"/>
      <c r="CW26" s="609"/>
      <c r="CX26" s="609"/>
      <c r="CY26" s="610"/>
      <c r="CZ26" s="611">
        <v>8.1999999999999993</v>
      </c>
      <c r="DA26" s="623"/>
      <c r="DB26" s="623"/>
      <c r="DC26" s="624"/>
      <c r="DD26" s="614">
        <v>334747</v>
      </c>
      <c r="DE26" s="609"/>
      <c r="DF26" s="609"/>
      <c r="DG26" s="609"/>
      <c r="DH26" s="609"/>
      <c r="DI26" s="609"/>
      <c r="DJ26" s="609"/>
      <c r="DK26" s="610"/>
      <c r="DL26" s="614" t="s">
        <v>241</v>
      </c>
      <c r="DM26" s="609"/>
      <c r="DN26" s="609"/>
      <c r="DO26" s="609"/>
      <c r="DP26" s="609"/>
      <c r="DQ26" s="609"/>
      <c r="DR26" s="609"/>
      <c r="DS26" s="609"/>
      <c r="DT26" s="609"/>
      <c r="DU26" s="609"/>
      <c r="DV26" s="610"/>
      <c r="DW26" s="611" t="s">
        <v>241</v>
      </c>
      <c r="DX26" s="623"/>
      <c r="DY26" s="623"/>
      <c r="DZ26" s="623"/>
      <c r="EA26" s="623"/>
      <c r="EB26" s="623"/>
      <c r="EC26" s="635"/>
    </row>
    <row r="27" spans="2:133" ht="11.25" customHeight="1" x14ac:dyDescent="0.15">
      <c r="B27" s="605" t="s">
        <v>305</v>
      </c>
      <c r="C27" s="606"/>
      <c r="D27" s="606"/>
      <c r="E27" s="606"/>
      <c r="F27" s="606"/>
      <c r="G27" s="606"/>
      <c r="H27" s="606"/>
      <c r="I27" s="606"/>
      <c r="J27" s="606"/>
      <c r="K27" s="606"/>
      <c r="L27" s="606"/>
      <c r="M27" s="606"/>
      <c r="N27" s="606"/>
      <c r="O27" s="606"/>
      <c r="P27" s="606"/>
      <c r="Q27" s="607"/>
      <c r="R27" s="608">
        <v>8697</v>
      </c>
      <c r="S27" s="609"/>
      <c r="T27" s="609"/>
      <c r="U27" s="609"/>
      <c r="V27" s="609"/>
      <c r="W27" s="609"/>
      <c r="X27" s="609"/>
      <c r="Y27" s="610"/>
      <c r="Z27" s="646">
        <v>0.2</v>
      </c>
      <c r="AA27" s="646"/>
      <c r="AB27" s="646"/>
      <c r="AC27" s="646"/>
      <c r="AD27" s="647" t="s">
        <v>241</v>
      </c>
      <c r="AE27" s="647"/>
      <c r="AF27" s="647"/>
      <c r="AG27" s="647"/>
      <c r="AH27" s="647"/>
      <c r="AI27" s="647"/>
      <c r="AJ27" s="647"/>
      <c r="AK27" s="647"/>
      <c r="AL27" s="611" t="s">
        <v>241</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258182</v>
      </c>
      <c r="BH27" s="609"/>
      <c r="BI27" s="609"/>
      <c r="BJ27" s="609"/>
      <c r="BK27" s="609"/>
      <c r="BL27" s="609"/>
      <c r="BM27" s="609"/>
      <c r="BN27" s="610"/>
      <c r="BO27" s="646">
        <v>100</v>
      </c>
      <c r="BP27" s="646"/>
      <c r="BQ27" s="646"/>
      <c r="BR27" s="646"/>
      <c r="BS27" s="647">
        <v>5903</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167917</v>
      </c>
      <c r="CS27" s="621"/>
      <c r="CT27" s="621"/>
      <c r="CU27" s="621"/>
      <c r="CV27" s="621"/>
      <c r="CW27" s="621"/>
      <c r="CX27" s="621"/>
      <c r="CY27" s="622"/>
      <c r="CZ27" s="611">
        <v>3.9</v>
      </c>
      <c r="DA27" s="623"/>
      <c r="DB27" s="623"/>
      <c r="DC27" s="624"/>
      <c r="DD27" s="614">
        <v>54401</v>
      </c>
      <c r="DE27" s="621"/>
      <c r="DF27" s="621"/>
      <c r="DG27" s="621"/>
      <c r="DH27" s="621"/>
      <c r="DI27" s="621"/>
      <c r="DJ27" s="621"/>
      <c r="DK27" s="622"/>
      <c r="DL27" s="614">
        <v>52585</v>
      </c>
      <c r="DM27" s="621"/>
      <c r="DN27" s="621"/>
      <c r="DO27" s="621"/>
      <c r="DP27" s="621"/>
      <c r="DQ27" s="621"/>
      <c r="DR27" s="621"/>
      <c r="DS27" s="621"/>
      <c r="DT27" s="621"/>
      <c r="DU27" s="621"/>
      <c r="DV27" s="622"/>
      <c r="DW27" s="611">
        <v>2.2999999999999998</v>
      </c>
      <c r="DX27" s="623"/>
      <c r="DY27" s="623"/>
      <c r="DZ27" s="623"/>
      <c r="EA27" s="623"/>
      <c r="EB27" s="623"/>
      <c r="EC27" s="635"/>
    </row>
    <row r="28" spans="2:133" ht="11.25" customHeight="1" x14ac:dyDescent="0.15">
      <c r="B28" s="605" t="s">
        <v>308</v>
      </c>
      <c r="C28" s="606"/>
      <c r="D28" s="606"/>
      <c r="E28" s="606"/>
      <c r="F28" s="606"/>
      <c r="G28" s="606"/>
      <c r="H28" s="606"/>
      <c r="I28" s="606"/>
      <c r="J28" s="606"/>
      <c r="K28" s="606"/>
      <c r="L28" s="606"/>
      <c r="M28" s="606"/>
      <c r="N28" s="606"/>
      <c r="O28" s="606"/>
      <c r="P28" s="606"/>
      <c r="Q28" s="607"/>
      <c r="R28" s="608">
        <v>49263</v>
      </c>
      <c r="S28" s="609"/>
      <c r="T28" s="609"/>
      <c r="U28" s="609"/>
      <c r="V28" s="609"/>
      <c r="W28" s="609"/>
      <c r="X28" s="609"/>
      <c r="Y28" s="610"/>
      <c r="Z28" s="646">
        <v>1</v>
      </c>
      <c r="AA28" s="646"/>
      <c r="AB28" s="646"/>
      <c r="AC28" s="646"/>
      <c r="AD28" s="647" t="s">
        <v>241</v>
      </c>
      <c r="AE28" s="647"/>
      <c r="AF28" s="647"/>
      <c r="AG28" s="647"/>
      <c r="AH28" s="647"/>
      <c r="AI28" s="647"/>
      <c r="AJ28" s="647"/>
      <c r="AK28" s="647"/>
      <c r="AL28" s="611" t="s">
        <v>241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476441</v>
      </c>
      <c r="CS28" s="609"/>
      <c r="CT28" s="609"/>
      <c r="CU28" s="609"/>
      <c r="CV28" s="609"/>
      <c r="CW28" s="609"/>
      <c r="CX28" s="609"/>
      <c r="CY28" s="610"/>
      <c r="CZ28" s="611">
        <v>10.9</v>
      </c>
      <c r="DA28" s="623"/>
      <c r="DB28" s="623"/>
      <c r="DC28" s="624"/>
      <c r="DD28" s="614">
        <v>449335</v>
      </c>
      <c r="DE28" s="609"/>
      <c r="DF28" s="609"/>
      <c r="DG28" s="609"/>
      <c r="DH28" s="609"/>
      <c r="DI28" s="609"/>
      <c r="DJ28" s="609"/>
      <c r="DK28" s="610"/>
      <c r="DL28" s="614">
        <v>449335</v>
      </c>
      <c r="DM28" s="609"/>
      <c r="DN28" s="609"/>
      <c r="DO28" s="609"/>
      <c r="DP28" s="609"/>
      <c r="DQ28" s="609"/>
      <c r="DR28" s="609"/>
      <c r="DS28" s="609"/>
      <c r="DT28" s="609"/>
      <c r="DU28" s="609"/>
      <c r="DV28" s="610"/>
      <c r="DW28" s="611">
        <v>19.899999999999999</v>
      </c>
      <c r="DX28" s="623"/>
      <c r="DY28" s="623"/>
      <c r="DZ28" s="623"/>
      <c r="EA28" s="623"/>
      <c r="EB28" s="623"/>
      <c r="EC28" s="635"/>
    </row>
    <row r="29" spans="2:133" ht="11.25" customHeight="1" x14ac:dyDescent="0.15">
      <c r="B29" s="605" t="s">
        <v>310</v>
      </c>
      <c r="C29" s="606"/>
      <c r="D29" s="606"/>
      <c r="E29" s="606"/>
      <c r="F29" s="606"/>
      <c r="G29" s="606"/>
      <c r="H29" s="606"/>
      <c r="I29" s="606"/>
      <c r="J29" s="606"/>
      <c r="K29" s="606"/>
      <c r="L29" s="606"/>
      <c r="M29" s="606"/>
      <c r="N29" s="606"/>
      <c r="O29" s="606"/>
      <c r="P29" s="606"/>
      <c r="Q29" s="607"/>
      <c r="R29" s="608">
        <v>1954</v>
      </c>
      <c r="S29" s="609"/>
      <c r="T29" s="609"/>
      <c r="U29" s="609"/>
      <c r="V29" s="609"/>
      <c r="W29" s="609"/>
      <c r="X29" s="609"/>
      <c r="Y29" s="610"/>
      <c r="Z29" s="646">
        <v>0</v>
      </c>
      <c r="AA29" s="646"/>
      <c r="AB29" s="646"/>
      <c r="AC29" s="646"/>
      <c r="AD29" s="647" t="s">
        <v>241</v>
      </c>
      <c r="AE29" s="647"/>
      <c r="AF29" s="647"/>
      <c r="AG29" s="647"/>
      <c r="AH29" s="647"/>
      <c r="AI29" s="647"/>
      <c r="AJ29" s="647"/>
      <c r="AK29" s="647"/>
      <c r="AL29" s="611" t="s">
        <v>241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312</v>
      </c>
      <c r="CG29" s="606"/>
      <c r="CH29" s="606"/>
      <c r="CI29" s="606"/>
      <c r="CJ29" s="606"/>
      <c r="CK29" s="606"/>
      <c r="CL29" s="606"/>
      <c r="CM29" s="606"/>
      <c r="CN29" s="606"/>
      <c r="CO29" s="606"/>
      <c r="CP29" s="606"/>
      <c r="CQ29" s="607"/>
      <c r="CR29" s="608">
        <v>476441</v>
      </c>
      <c r="CS29" s="621"/>
      <c r="CT29" s="621"/>
      <c r="CU29" s="621"/>
      <c r="CV29" s="621"/>
      <c r="CW29" s="621"/>
      <c r="CX29" s="621"/>
      <c r="CY29" s="622"/>
      <c r="CZ29" s="611">
        <v>10.9</v>
      </c>
      <c r="DA29" s="623"/>
      <c r="DB29" s="623"/>
      <c r="DC29" s="624"/>
      <c r="DD29" s="614">
        <v>449335</v>
      </c>
      <c r="DE29" s="621"/>
      <c r="DF29" s="621"/>
      <c r="DG29" s="621"/>
      <c r="DH29" s="621"/>
      <c r="DI29" s="621"/>
      <c r="DJ29" s="621"/>
      <c r="DK29" s="622"/>
      <c r="DL29" s="614">
        <v>449335</v>
      </c>
      <c r="DM29" s="621"/>
      <c r="DN29" s="621"/>
      <c r="DO29" s="621"/>
      <c r="DP29" s="621"/>
      <c r="DQ29" s="621"/>
      <c r="DR29" s="621"/>
      <c r="DS29" s="621"/>
      <c r="DT29" s="621"/>
      <c r="DU29" s="621"/>
      <c r="DV29" s="622"/>
      <c r="DW29" s="611">
        <v>19.899999999999999</v>
      </c>
      <c r="DX29" s="623"/>
      <c r="DY29" s="623"/>
      <c r="DZ29" s="623"/>
      <c r="EA29" s="623"/>
      <c r="EB29" s="623"/>
      <c r="EC29" s="635"/>
    </row>
    <row r="30" spans="2:133" ht="11.25" customHeight="1" x14ac:dyDescent="0.15">
      <c r="B30" s="605" t="s">
        <v>313</v>
      </c>
      <c r="C30" s="606"/>
      <c r="D30" s="606"/>
      <c r="E30" s="606"/>
      <c r="F30" s="606"/>
      <c r="G30" s="606"/>
      <c r="H30" s="606"/>
      <c r="I30" s="606"/>
      <c r="J30" s="606"/>
      <c r="K30" s="606"/>
      <c r="L30" s="606"/>
      <c r="M30" s="606"/>
      <c r="N30" s="606"/>
      <c r="O30" s="606"/>
      <c r="P30" s="606"/>
      <c r="Q30" s="607"/>
      <c r="R30" s="608">
        <v>274575</v>
      </c>
      <c r="S30" s="609"/>
      <c r="T30" s="609"/>
      <c r="U30" s="609"/>
      <c r="V30" s="609"/>
      <c r="W30" s="609"/>
      <c r="X30" s="609"/>
      <c r="Y30" s="610"/>
      <c r="Z30" s="646">
        <v>5.4</v>
      </c>
      <c r="AA30" s="646"/>
      <c r="AB30" s="646"/>
      <c r="AC30" s="646"/>
      <c r="AD30" s="647" t="s">
        <v>130</v>
      </c>
      <c r="AE30" s="647"/>
      <c r="AF30" s="647"/>
      <c r="AG30" s="647"/>
      <c r="AH30" s="647"/>
      <c r="AI30" s="647"/>
      <c r="AJ30" s="647"/>
      <c r="AK30" s="647"/>
      <c r="AL30" s="611" t="s">
        <v>241</v>
      </c>
      <c r="AM30" s="612"/>
      <c r="AN30" s="612"/>
      <c r="AO30" s="648"/>
      <c r="AP30" s="666" t="s">
        <v>229</v>
      </c>
      <c r="AQ30" s="667"/>
      <c r="AR30" s="667"/>
      <c r="AS30" s="667"/>
      <c r="AT30" s="667"/>
      <c r="AU30" s="667"/>
      <c r="AV30" s="667"/>
      <c r="AW30" s="667"/>
      <c r="AX30" s="667"/>
      <c r="AY30" s="667"/>
      <c r="AZ30" s="667"/>
      <c r="BA30" s="667"/>
      <c r="BB30" s="667"/>
      <c r="BC30" s="667"/>
      <c r="BD30" s="667"/>
      <c r="BE30" s="667"/>
      <c r="BF30" s="668"/>
      <c r="BG30" s="666" t="s">
        <v>314</v>
      </c>
      <c r="BH30" s="680"/>
      <c r="BI30" s="680"/>
      <c r="BJ30" s="680"/>
      <c r="BK30" s="680"/>
      <c r="BL30" s="680"/>
      <c r="BM30" s="680"/>
      <c r="BN30" s="680"/>
      <c r="BO30" s="680"/>
      <c r="BP30" s="680"/>
      <c r="BQ30" s="681"/>
      <c r="BR30" s="666" t="s">
        <v>315</v>
      </c>
      <c r="BS30" s="680"/>
      <c r="BT30" s="680"/>
      <c r="BU30" s="680"/>
      <c r="BV30" s="680"/>
      <c r="BW30" s="680"/>
      <c r="BX30" s="680"/>
      <c r="BY30" s="680"/>
      <c r="BZ30" s="680"/>
      <c r="CA30" s="680"/>
      <c r="CB30" s="681"/>
      <c r="CD30" s="629"/>
      <c r="CE30" s="630"/>
      <c r="CF30" s="605" t="s">
        <v>316</v>
      </c>
      <c r="CG30" s="606"/>
      <c r="CH30" s="606"/>
      <c r="CI30" s="606"/>
      <c r="CJ30" s="606"/>
      <c r="CK30" s="606"/>
      <c r="CL30" s="606"/>
      <c r="CM30" s="606"/>
      <c r="CN30" s="606"/>
      <c r="CO30" s="606"/>
      <c r="CP30" s="606"/>
      <c r="CQ30" s="607"/>
      <c r="CR30" s="608">
        <v>470520</v>
      </c>
      <c r="CS30" s="609"/>
      <c r="CT30" s="609"/>
      <c r="CU30" s="609"/>
      <c r="CV30" s="609"/>
      <c r="CW30" s="609"/>
      <c r="CX30" s="609"/>
      <c r="CY30" s="610"/>
      <c r="CZ30" s="611">
        <v>10.8</v>
      </c>
      <c r="DA30" s="623"/>
      <c r="DB30" s="623"/>
      <c r="DC30" s="624"/>
      <c r="DD30" s="614">
        <v>443419</v>
      </c>
      <c r="DE30" s="609"/>
      <c r="DF30" s="609"/>
      <c r="DG30" s="609"/>
      <c r="DH30" s="609"/>
      <c r="DI30" s="609"/>
      <c r="DJ30" s="609"/>
      <c r="DK30" s="610"/>
      <c r="DL30" s="614">
        <v>443419</v>
      </c>
      <c r="DM30" s="609"/>
      <c r="DN30" s="609"/>
      <c r="DO30" s="609"/>
      <c r="DP30" s="609"/>
      <c r="DQ30" s="609"/>
      <c r="DR30" s="609"/>
      <c r="DS30" s="609"/>
      <c r="DT30" s="609"/>
      <c r="DU30" s="609"/>
      <c r="DV30" s="610"/>
      <c r="DW30" s="611">
        <v>19.600000000000001</v>
      </c>
      <c r="DX30" s="623"/>
      <c r="DY30" s="623"/>
      <c r="DZ30" s="623"/>
      <c r="EA30" s="623"/>
      <c r="EB30" s="623"/>
      <c r="EC30" s="635"/>
    </row>
    <row r="31" spans="2:133" ht="11.25" customHeight="1" x14ac:dyDescent="0.15">
      <c r="B31" s="683" t="s">
        <v>317</v>
      </c>
      <c r="C31" s="684"/>
      <c r="D31" s="684"/>
      <c r="E31" s="684"/>
      <c r="F31" s="684"/>
      <c r="G31" s="684"/>
      <c r="H31" s="684"/>
      <c r="I31" s="684"/>
      <c r="J31" s="684"/>
      <c r="K31" s="684"/>
      <c r="L31" s="684"/>
      <c r="M31" s="684"/>
      <c r="N31" s="684"/>
      <c r="O31" s="684"/>
      <c r="P31" s="684"/>
      <c r="Q31" s="685"/>
      <c r="R31" s="608" t="s">
        <v>130</v>
      </c>
      <c r="S31" s="609"/>
      <c r="T31" s="609"/>
      <c r="U31" s="609"/>
      <c r="V31" s="609"/>
      <c r="W31" s="609"/>
      <c r="X31" s="609"/>
      <c r="Y31" s="610"/>
      <c r="Z31" s="646" t="s">
        <v>241</v>
      </c>
      <c r="AA31" s="646"/>
      <c r="AB31" s="646"/>
      <c r="AC31" s="646"/>
      <c r="AD31" s="647" t="s">
        <v>130</v>
      </c>
      <c r="AE31" s="647"/>
      <c r="AF31" s="647"/>
      <c r="AG31" s="647"/>
      <c r="AH31" s="647"/>
      <c r="AI31" s="647"/>
      <c r="AJ31" s="647"/>
      <c r="AK31" s="647"/>
      <c r="AL31" s="611" t="s">
        <v>130</v>
      </c>
      <c r="AM31" s="612"/>
      <c r="AN31" s="612"/>
      <c r="AO31" s="648"/>
      <c r="AP31" s="674" t="s">
        <v>318</v>
      </c>
      <c r="AQ31" s="675"/>
      <c r="AR31" s="675"/>
      <c r="AS31" s="675"/>
      <c r="AT31" s="676" t="s">
        <v>319</v>
      </c>
      <c r="AU31" s="212"/>
      <c r="AV31" s="212"/>
      <c r="AW31" s="212"/>
      <c r="AX31" s="663" t="s">
        <v>192</v>
      </c>
      <c r="AY31" s="664"/>
      <c r="AZ31" s="664"/>
      <c r="BA31" s="664"/>
      <c r="BB31" s="664"/>
      <c r="BC31" s="664"/>
      <c r="BD31" s="664"/>
      <c r="BE31" s="664"/>
      <c r="BF31" s="665"/>
      <c r="BG31" s="670">
        <v>99</v>
      </c>
      <c r="BH31" s="671"/>
      <c r="BI31" s="671"/>
      <c r="BJ31" s="671"/>
      <c r="BK31" s="671"/>
      <c r="BL31" s="671"/>
      <c r="BM31" s="672">
        <v>96.3</v>
      </c>
      <c r="BN31" s="671"/>
      <c r="BO31" s="671"/>
      <c r="BP31" s="671"/>
      <c r="BQ31" s="673"/>
      <c r="BR31" s="670">
        <v>98.9</v>
      </c>
      <c r="BS31" s="671"/>
      <c r="BT31" s="671"/>
      <c r="BU31" s="671"/>
      <c r="BV31" s="671"/>
      <c r="BW31" s="671"/>
      <c r="BX31" s="672">
        <v>96.7</v>
      </c>
      <c r="BY31" s="671"/>
      <c r="BZ31" s="671"/>
      <c r="CA31" s="671"/>
      <c r="CB31" s="673"/>
      <c r="CD31" s="629"/>
      <c r="CE31" s="630"/>
      <c r="CF31" s="605" t="s">
        <v>320</v>
      </c>
      <c r="CG31" s="606"/>
      <c r="CH31" s="606"/>
      <c r="CI31" s="606"/>
      <c r="CJ31" s="606"/>
      <c r="CK31" s="606"/>
      <c r="CL31" s="606"/>
      <c r="CM31" s="606"/>
      <c r="CN31" s="606"/>
      <c r="CO31" s="606"/>
      <c r="CP31" s="606"/>
      <c r="CQ31" s="607"/>
      <c r="CR31" s="608">
        <v>5921</v>
      </c>
      <c r="CS31" s="621"/>
      <c r="CT31" s="621"/>
      <c r="CU31" s="621"/>
      <c r="CV31" s="621"/>
      <c r="CW31" s="621"/>
      <c r="CX31" s="621"/>
      <c r="CY31" s="622"/>
      <c r="CZ31" s="611">
        <v>0.1</v>
      </c>
      <c r="DA31" s="623"/>
      <c r="DB31" s="623"/>
      <c r="DC31" s="624"/>
      <c r="DD31" s="614">
        <v>5916</v>
      </c>
      <c r="DE31" s="621"/>
      <c r="DF31" s="621"/>
      <c r="DG31" s="621"/>
      <c r="DH31" s="621"/>
      <c r="DI31" s="621"/>
      <c r="DJ31" s="621"/>
      <c r="DK31" s="622"/>
      <c r="DL31" s="614">
        <v>5916</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321</v>
      </c>
      <c r="C32" s="606"/>
      <c r="D32" s="606"/>
      <c r="E32" s="606"/>
      <c r="F32" s="606"/>
      <c r="G32" s="606"/>
      <c r="H32" s="606"/>
      <c r="I32" s="606"/>
      <c r="J32" s="606"/>
      <c r="K32" s="606"/>
      <c r="L32" s="606"/>
      <c r="M32" s="606"/>
      <c r="N32" s="606"/>
      <c r="O32" s="606"/>
      <c r="P32" s="606"/>
      <c r="Q32" s="607"/>
      <c r="R32" s="608">
        <v>312001</v>
      </c>
      <c r="S32" s="609"/>
      <c r="T32" s="609"/>
      <c r="U32" s="609"/>
      <c r="V32" s="609"/>
      <c r="W32" s="609"/>
      <c r="X32" s="609"/>
      <c r="Y32" s="610"/>
      <c r="Z32" s="646">
        <v>6.1</v>
      </c>
      <c r="AA32" s="646"/>
      <c r="AB32" s="646"/>
      <c r="AC32" s="646"/>
      <c r="AD32" s="647" t="s">
        <v>130</v>
      </c>
      <c r="AE32" s="647"/>
      <c r="AF32" s="647"/>
      <c r="AG32" s="647"/>
      <c r="AH32" s="647"/>
      <c r="AI32" s="647"/>
      <c r="AJ32" s="647"/>
      <c r="AK32" s="647"/>
      <c r="AL32" s="611" t="s">
        <v>241</v>
      </c>
      <c r="AM32" s="612"/>
      <c r="AN32" s="612"/>
      <c r="AO32" s="648"/>
      <c r="AP32" s="649"/>
      <c r="AQ32" s="650"/>
      <c r="AR32" s="650"/>
      <c r="AS32" s="650"/>
      <c r="AT32" s="677"/>
      <c r="AU32" s="208" t="s">
        <v>322</v>
      </c>
      <c r="AX32" s="605" t="s">
        <v>323</v>
      </c>
      <c r="AY32" s="606"/>
      <c r="AZ32" s="606"/>
      <c r="BA32" s="606"/>
      <c r="BB32" s="606"/>
      <c r="BC32" s="606"/>
      <c r="BD32" s="606"/>
      <c r="BE32" s="606"/>
      <c r="BF32" s="607"/>
      <c r="BG32" s="679">
        <v>99.1</v>
      </c>
      <c r="BH32" s="621"/>
      <c r="BI32" s="621"/>
      <c r="BJ32" s="621"/>
      <c r="BK32" s="621"/>
      <c r="BL32" s="621"/>
      <c r="BM32" s="612">
        <v>96.9</v>
      </c>
      <c r="BN32" s="621"/>
      <c r="BO32" s="621"/>
      <c r="BP32" s="621"/>
      <c r="BQ32" s="644"/>
      <c r="BR32" s="679">
        <v>98.7</v>
      </c>
      <c r="BS32" s="621"/>
      <c r="BT32" s="621"/>
      <c r="BU32" s="621"/>
      <c r="BV32" s="621"/>
      <c r="BW32" s="621"/>
      <c r="BX32" s="612">
        <v>97.2</v>
      </c>
      <c r="BY32" s="621"/>
      <c r="BZ32" s="621"/>
      <c r="CA32" s="621"/>
      <c r="CB32" s="644"/>
      <c r="CD32" s="631"/>
      <c r="CE32" s="632"/>
      <c r="CF32" s="605" t="s">
        <v>324</v>
      </c>
      <c r="CG32" s="606"/>
      <c r="CH32" s="606"/>
      <c r="CI32" s="606"/>
      <c r="CJ32" s="606"/>
      <c r="CK32" s="606"/>
      <c r="CL32" s="606"/>
      <c r="CM32" s="606"/>
      <c r="CN32" s="606"/>
      <c r="CO32" s="606"/>
      <c r="CP32" s="606"/>
      <c r="CQ32" s="607"/>
      <c r="CR32" s="608" t="s">
        <v>241</v>
      </c>
      <c r="CS32" s="609"/>
      <c r="CT32" s="609"/>
      <c r="CU32" s="609"/>
      <c r="CV32" s="609"/>
      <c r="CW32" s="609"/>
      <c r="CX32" s="609"/>
      <c r="CY32" s="610"/>
      <c r="CZ32" s="611" t="s">
        <v>241</v>
      </c>
      <c r="DA32" s="623"/>
      <c r="DB32" s="623"/>
      <c r="DC32" s="624"/>
      <c r="DD32" s="614" t="s">
        <v>130</v>
      </c>
      <c r="DE32" s="609"/>
      <c r="DF32" s="609"/>
      <c r="DG32" s="609"/>
      <c r="DH32" s="609"/>
      <c r="DI32" s="609"/>
      <c r="DJ32" s="609"/>
      <c r="DK32" s="610"/>
      <c r="DL32" s="614" t="s">
        <v>130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325</v>
      </c>
      <c r="C33" s="606"/>
      <c r="D33" s="606"/>
      <c r="E33" s="606"/>
      <c r="F33" s="606"/>
      <c r="G33" s="606"/>
      <c r="H33" s="606"/>
      <c r="I33" s="606"/>
      <c r="J33" s="606"/>
      <c r="K33" s="606"/>
      <c r="L33" s="606"/>
      <c r="M33" s="606"/>
      <c r="N33" s="606"/>
      <c r="O33" s="606"/>
      <c r="P33" s="606"/>
      <c r="Q33" s="607"/>
      <c r="R33" s="608">
        <v>14313</v>
      </c>
      <c r="S33" s="609"/>
      <c r="T33" s="609"/>
      <c r="U33" s="609"/>
      <c r="V33" s="609"/>
      <c r="W33" s="609"/>
      <c r="X33" s="609"/>
      <c r="Y33" s="610"/>
      <c r="Z33" s="646">
        <v>0.3</v>
      </c>
      <c r="AA33" s="646"/>
      <c r="AB33" s="646"/>
      <c r="AC33" s="646"/>
      <c r="AD33" s="647" t="s">
        <v>241</v>
      </c>
      <c r="AE33" s="647"/>
      <c r="AF33" s="647"/>
      <c r="AG33" s="647"/>
      <c r="AH33" s="647"/>
      <c r="AI33" s="647"/>
      <c r="AJ33" s="647"/>
      <c r="AK33" s="647"/>
      <c r="AL33" s="611" t="s">
        <v>241</v>
      </c>
      <c r="AM33" s="612"/>
      <c r="AN33" s="612"/>
      <c r="AO33" s="648"/>
      <c r="AP33" s="651"/>
      <c r="AQ33" s="652"/>
      <c r="AR33" s="652"/>
      <c r="AS33" s="652"/>
      <c r="AT33" s="678"/>
      <c r="AU33" s="213"/>
      <c r="AV33" s="213"/>
      <c r="AW33" s="213"/>
      <c r="AX33" s="589" t="s">
        <v>326</v>
      </c>
      <c r="AY33" s="590"/>
      <c r="AZ33" s="590"/>
      <c r="BA33" s="590"/>
      <c r="BB33" s="590"/>
      <c r="BC33" s="590"/>
      <c r="BD33" s="590"/>
      <c r="BE33" s="590"/>
      <c r="BF33" s="591"/>
      <c r="BG33" s="669">
        <v>98.9</v>
      </c>
      <c r="BH33" s="593"/>
      <c r="BI33" s="593"/>
      <c r="BJ33" s="593"/>
      <c r="BK33" s="593"/>
      <c r="BL33" s="593"/>
      <c r="BM33" s="639">
        <v>95.3</v>
      </c>
      <c r="BN33" s="593"/>
      <c r="BO33" s="593"/>
      <c r="BP33" s="593"/>
      <c r="BQ33" s="656"/>
      <c r="BR33" s="669">
        <v>99</v>
      </c>
      <c r="BS33" s="593"/>
      <c r="BT33" s="593"/>
      <c r="BU33" s="593"/>
      <c r="BV33" s="593"/>
      <c r="BW33" s="593"/>
      <c r="BX33" s="639">
        <v>95.9</v>
      </c>
      <c r="BY33" s="593"/>
      <c r="BZ33" s="593"/>
      <c r="CA33" s="593"/>
      <c r="CB33" s="656"/>
      <c r="CD33" s="605" t="s">
        <v>327</v>
      </c>
      <c r="CE33" s="606"/>
      <c r="CF33" s="606"/>
      <c r="CG33" s="606"/>
      <c r="CH33" s="606"/>
      <c r="CI33" s="606"/>
      <c r="CJ33" s="606"/>
      <c r="CK33" s="606"/>
      <c r="CL33" s="606"/>
      <c r="CM33" s="606"/>
      <c r="CN33" s="606"/>
      <c r="CO33" s="606"/>
      <c r="CP33" s="606"/>
      <c r="CQ33" s="607"/>
      <c r="CR33" s="608">
        <v>1737814</v>
      </c>
      <c r="CS33" s="621"/>
      <c r="CT33" s="621"/>
      <c r="CU33" s="621"/>
      <c r="CV33" s="621"/>
      <c r="CW33" s="621"/>
      <c r="CX33" s="621"/>
      <c r="CY33" s="622"/>
      <c r="CZ33" s="611">
        <v>39.9</v>
      </c>
      <c r="DA33" s="623"/>
      <c r="DB33" s="623"/>
      <c r="DC33" s="624"/>
      <c r="DD33" s="614">
        <v>1393111</v>
      </c>
      <c r="DE33" s="621"/>
      <c r="DF33" s="621"/>
      <c r="DG33" s="621"/>
      <c r="DH33" s="621"/>
      <c r="DI33" s="621"/>
      <c r="DJ33" s="621"/>
      <c r="DK33" s="622"/>
      <c r="DL33" s="614">
        <v>711559</v>
      </c>
      <c r="DM33" s="621"/>
      <c r="DN33" s="621"/>
      <c r="DO33" s="621"/>
      <c r="DP33" s="621"/>
      <c r="DQ33" s="621"/>
      <c r="DR33" s="621"/>
      <c r="DS33" s="621"/>
      <c r="DT33" s="621"/>
      <c r="DU33" s="621"/>
      <c r="DV33" s="622"/>
      <c r="DW33" s="611">
        <v>31.5</v>
      </c>
      <c r="DX33" s="623"/>
      <c r="DY33" s="623"/>
      <c r="DZ33" s="623"/>
      <c r="EA33" s="623"/>
      <c r="EB33" s="623"/>
      <c r="EC33" s="635"/>
    </row>
    <row r="34" spans="2:133" ht="11.25" customHeight="1" x14ac:dyDescent="0.15">
      <c r="B34" s="605" t="s">
        <v>328</v>
      </c>
      <c r="C34" s="606"/>
      <c r="D34" s="606"/>
      <c r="E34" s="606"/>
      <c r="F34" s="606"/>
      <c r="G34" s="606"/>
      <c r="H34" s="606"/>
      <c r="I34" s="606"/>
      <c r="J34" s="606"/>
      <c r="K34" s="606"/>
      <c r="L34" s="606"/>
      <c r="M34" s="606"/>
      <c r="N34" s="606"/>
      <c r="O34" s="606"/>
      <c r="P34" s="606"/>
      <c r="Q34" s="607"/>
      <c r="R34" s="608">
        <v>5960</v>
      </c>
      <c r="S34" s="609"/>
      <c r="T34" s="609"/>
      <c r="U34" s="609"/>
      <c r="V34" s="609"/>
      <c r="W34" s="609"/>
      <c r="X34" s="609"/>
      <c r="Y34" s="610"/>
      <c r="Z34" s="646">
        <v>0.1</v>
      </c>
      <c r="AA34" s="646"/>
      <c r="AB34" s="646"/>
      <c r="AC34" s="646"/>
      <c r="AD34" s="647" t="s">
        <v>241</v>
      </c>
      <c r="AE34" s="647"/>
      <c r="AF34" s="647"/>
      <c r="AG34" s="647"/>
      <c r="AH34" s="647"/>
      <c r="AI34" s="647"/>
      <c r="AJ34" s="647"/>
      <c r="AK34" s="647"/>
      <c r="AL34" s="611" t="s">
        <v>241</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329</v>
      </c>
      <c r="CE34" s="606"/>
      <c r="CF34" s="606"/>
      <c r="CG34" s="606"/>
      <c r="CH34" s="606"/>
      <c r="CI34" s="606"/>
      <c r="CJ34" s="606"/>
      <c r="CK34" s="606"/>
      <c r="CL34" s="606"/>
      <c r="CM34" s="606"/>
      <c r="CN34" s="606"/>
      <c r="CO34" s="606"/>
      <c r="CP34" s="606"/>
      <c r="CQ34" s="607"/>
      <c r="CR34" s="608">
        <v>436810</v>
      </c>
      <c r="CS34" s="609"/>
      <c r="CT34" s="609"/>
      <c r="CU34" s="609"/>
      <c r="CV34" s="609"/>
      <c r="CW34" s="609"/>
      <c r="CX34" s="609"/>
      <c r="CY34" s="610"/>
      <c r="CZ34" s="611">
        <v>10</v>
      </c>
      <c r="DA34" s="623"/>
      <c r="DB34" s="623"/>
      <c r="DC34" s="624"/>
      <c r="DD34" s="614">
        <v>301907</v>
      </c>
      <c r="DE34" s="609"/>
      <c r="DF34" s="609"/>
      <c r="DG34" s="609"/>
      <c r="DH34" s="609"/>
      <c r="DI34" s="609"/>
      <c r="DJ34" s="609"/>
      <c r="DK34" s="610"/>
      <c r="DL34" s="614">
        <v>196884</v>
      </c>
      <c r="DM34" s="609"/>
      <c r="DN34" s="609"/>
      <c r="DO34" s="609"/>
      <c r="DP34" s="609"/>
      <c r="DQ34" s="609"/>
      <c r="DR34" s="609"/>
      <c r="DS34" s="609"/>
      <c r="DT34" s="609"/>
      <c r="DU34" s="609"/>
      <c r="DV34" s="610"/>
      <c r="DW34" s="611">
        <v>8.6999999999999993</v>
      </c>
      <c r="DX34" s="623"/>
      <c r="DY34" s="623"/>
      <c r="DZ34" s="623"/>
      <c r="EA34" s="623"/>
      <c r="EB34" s="623"/>
      <c r="EC34" s="635"/>
    </row>
    <row r="35" spans="2:133" ht="11.25" customHeight="1" x14ac:dyDescent="0.15">
      <c r="B35" s="605" t="s">
        <v>330</v>
      </c>
      <c r="C35" s="606"/>
      <c r="D35" s="606"/>
      <c r="E35" s="606"/>
      <c r="F35" s="606"/>
      <c r="G35" s="606"/>
      <c r="H35" s="606"/>
      <c r="I35" s="606"/>
      <c r="J35" s="606"/>
      <c r="K35" s="606"/>
      <c r="L35" s="606"/>
      <c r="M35" s="606"/>
      <c r="N35" s="606"/>
      <c r="O35" s="606"/>
      <c r="P35" s="606"/>
      <c r="Q35" s="607"/>
      <c r="R35" s="608">
        <v>62212</v>
      </c>
      <c r="S35" s="609"/>
      <c r="T35" s="609"/>
      <c r="U35" s="609"/>
      <c r="V35" s="609"/>
      <c r="W35" s="609"/>
      <c r="X35" s="609"/>
      <c r="Y35" s="610"/>
      <c r="Z35" s="646">
        <v>1.2</v>
      </c>
      <c r="AA35" s="646"/>
      <c r="AB35" s="646"/>
      <c r="AC35" s="646"/>
      <c r="AD35" s="647" t="s">
        <v>241</v>
      </c>
      <c r="AE35" s="647"/>
      <c r="AF35" s="647"/>
      <c r="AG35" s="647"/>
      <c r="AH35" s="647"/>
      <c r="AI35" s="647"/>
      <c r="AJ35" s="647"/>
      <c r="AK35" s="647"/>
      <c r="AL35" s="611" t="s">
        <v>241</v>
      </c>
      <c r="AM35" s="612"/>
      <c r="AN35" s="612"/>
      <c r="AO35" s="648"/>
      <c r="AP35" s="218"/>
      <c r="AQ35" s="666" t="s">
        <v>331</v>
      </c>
      <c r="AR35" s="667"/>
      <c r="AS35" s="667"/>
      <c r="AT35" s="667"/>
      <c r="AU35" s="667"/>
      <c r="AV35" s="667"/>
      <c r="AW35" s="667"/>
      <c r="AX35" s="667"/>
      <c r="AY35" s="667"/>
      <c r="AZ35" s="667"/>
      <c r="BA35" s="667"/>
      <c r="BB35" s="667"/>
      <c r="BC35" s="667"/>
      <c r="BD35" s="667"/>
      <c r="BE35" s="667"/>
      <c r="BF35" s="668"/>
      <c r="BG35" s="666" t="s">
        <v>332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333</v>
      </c>
      <c r="CE35" s="606"/>
      <c r="CF35" s="606"/>
      <c r="CG35" s="606"/>
      <c r="CH35" s="606"/>
      <c r="CI35" s="606"/>
      <c r="CJ35" s="606"/>
      <c r="CK35" s="606"/>
      <c r="CL35" s="606"/>
      <c r="CM35" s="606"/>
      <c r="CN35" s="606"/>
      <c r="CO35" s="606"/>
      <c r="CP35" s="606"/>
      <c r="CQ35" s="607"/>
      <c r="CR35" s="608">
        <v>153143</v>
      </c>
      <c r="CS35" s="621"/>
      <c r="CT35" s="621"/>
      <c r="CU35" s="621"/>
      <c r="CV35" s="621"/>
      <c r="CW35" s="621"/>
      <c r="CX35" s="621"/>
      <c r="CY35" s="622"/>
      <c r="CZ35" s="611">
        <v>3.5</v>
      </c>
      <c r="DA35" s="623"/>
      <c r="DB35" s="623"/>
      <c r="DC35" s="624"/>
      <c r="DD35" s="614">
        <v>126089</v>
      </c>
      <c r="DE35" s="621"/>
      <c r="DF35" s="621"/>
      <c r="DG35" s="621"/>
      <c r="DH35" s="621"/>
      <c r="DI35" s="621"/>
      <c r="DJ35" s="621"/>
      <c r="DK35" s="622"/>
      <c r="DL35" s="614">
        <v>66174</v>
      </c>
      <c r="DM35" s="621"/>
      <c r="DN35" s="621"/>
      <c r="DO35" s="621"/>
      <c r="DP35" s="621"/>
      <c r="DQ35" s="621"/>
      <c r="DR35" s="621"/>
      <c r="DS35" s="621"/>
      <c r="DT35" s="621"/>
      <c r="DU35" s="621"/>
      <c r="DV35" s="622"/>
      <c r="DW35" s="611">
        <v>2.9</v>
      </c>
      <c r="DX35" s="623"/>
      <c r="DY35" s="623"/>
      <c r="DZ35" s="623"/>
      <c r="EA35" s="623"/>
      <c r="EB35" s="623"/>
      <c r="EC35" s="635"/>
    </row>
    <row r="36" spans="2:133" ht="11.25" customHeight="1" x14ac:dyDescent="0.15">
      <c r="B36" s="605" t="s">
        <v>334</v>
      </c>
      <c r="C36" s="606"/>
      <c r="D36" s="606"/>
      <c r="E36" s="606"/>
      <c r="F36" s="606"/>
      <c r="G36" s="606"/>
      <c r="H36" s="606"/>
      <c r="I36" s="606"/>
      <c r="J36" s="606"/>
      <c r="K36" s="606"/>
      <c r="L36" s="606"/>
      <c r="M36" s="606"/>
      <c r="N36" s="606"/>
      <c r="O36" s="606"/>
      <c r="P36" s="606"/>
      <c r="Q36" s="607"/>
      <c r="R36" s="608">
        <v>659651</v>
      </c>
      <c r="S36" s="609"/>
      <c r="T36" s="609"/>
      <c r="U36" s="609"/>
      <c r="V36" s="609"/>
      <c r="W36" s="609"/>
      <c r="X36" s="609"/>
      <c r="Y36" s="610"/>
      <c r="Z36" s="646">
        <v>13</v>
      </c>
      <c r="AA36" s="646"/>
      <c r="AB36" s="646"/>
      <c r="AC36" s="646"/>
      <c r="AD36" s="647" t="s">
        <v>241</v>
      </c>
      <c r="AE36" s="647"/>
      <c r="AF36" s="647"/>
      <c r="AG36" s="647"/>
      <c r="AH36" s="647"/>
      <c r="AI36" s="647"/>
      <c r="AJ36" s="647"/>
      <c r="AK36" s="647"/>
      <c r="AL36" s="611" t="s">
        <v>241</v>
      </c>
      <c r="AM36" s="612"/>
      <c r="AN36" s="612"/>
      <c r="AO36" s="648"/>
      <c r="AP36" s="218"/>
      <c r="AQ36" s="657" t="s">
        <v>335</v>
      </c>
      <c r="AR36" s="658"/>
      <c r="AS36" s="658"/>
      <c r="AT36" s="658"/>
      <c r="AU36" s="658"/>
      <c r="AV36" s="658"/>
      <c r="AW36" s="658"/>
      <c r="AX36" s="658"/>
      <c r="AY36" s="659"/>
      <c r="AZ36" s="660">
        <v>418189</v>
      </c>
      <c r="BA36" s="661"/>
      <c r="BB36" s="661"/>
      <c r="BC36" s="661"/>
      <c r="BD36" s="661"/>
      <c r="BE36" s="661"/>
      <c r="BF36" s="662"/>
      <c r="BG36" s="663" t="s">
        <v>336</v>
      </c>
      <c r="BH36" s="664"/>
      <c r="BI36" s="664"/>
      <c r="BJ36" s="664"/>
      <c r="BK36" s="664"/>
      <c r="BL36" s="664"/>
      <c r="BM36" s="664"/>
      <c r="BN36" s="664"/>
      <c r="BO36" s="664"/>
      <c r="BP36" s="664"/>
      <c r="BQ36" s="664"/>
      <c r="BR36" s="664"/>
      <c r="BS36" s="664"/>
      <c r="BT36" s="664"/>
      <c r="BU36" s="665"/>
      <c r="BV36" s="660">
        <v>5113</v>
      </c>
      <c r="BW36" s="661"/>
      <c r="BX36" s="661"/>
      <c r="BY36" s="661"/>
      <c r="BZ36" s="661"/>
      <c r="CA36" s="661"/>
      <c r="CB36" s="662"/>
      <c r="CD36" s="605" t="s">
        <v>337</v>
      </c>
      <c r="CE36" s="606"/>
      <c r="CF36" s="606"/>
      <c r="CG36" s="606"/>
      <c r="CH36" s="606"/>
      <c r="CI36" s="606"/>
      <c r="CJ36" s="606"/>
      <c r="CK36" s="606"/>
      <c r="CL36" s="606"/>
      <c r="CM36" s="606"/>
      <c r="CN36" s="606"/>
      <c r="CO36" s="606"/>
      <c r="CP36" s="606"/>
      <c r="CQ36" s="607"/>
      <c r="CR36" s="608">
        <v>586285</v>
      </c>
      <c r="CS36" s="609"/>
      <c r="CT36" s="609"/>
      <c r="CU36" s="609"/>
      <c r="CV36" s="609"/>
      <c r="CW36" s="609"/>
      <c r="CX36" s="609"/>
      <c r="CY36" s="610"/>
      <c r="CZ36" s="611">
        <v>13.5</v>
      </c>
      <c r="DA36" s="623"/>
      <c r="DB36" s="623"/>
      <c r="DC36" s="624"/>
      <c r="DD36" s="614">
        <v>440103</v>
      </c>
      <c r="DE36" s="609"/>
      <c r="DF36" s="609"/>
      <c r="DG36" s="609"/>
      <c r="DH36" s="609"/>
      <c r="DI36" s="609"/>
      <c r="DJ36" s="609"/>
      <c r="DK36" s="610"/>
      <c r="DL36" s="614">
        <v>295093</v>
      </c>
      <c r="DM36" s="609"/>
      <c r="DN36" s="609"/>
      <c r="DO36" s="609"/>
      <c r="DP36" s="609"/>
      <c r="DQ36" s="609"/>
      <c r="DR36" s="609"/>
      <c r="DS36" s="609"/>
      <c r="DT36" s="609"/>
      <c r="DU36" s="609"/>
      <c r="DV36" s="610"/>
      <c r="DW36" s="611">
        <v>13</v>
      </c>
      <c r="DX36" s="623"/>
      <c r="DY36" s="623"/>
      <c r="DZ36" s="623"/>
      <c r="EA36" s="623"/>
      <c r="EB36" s="623"/>
      <c r="EC36" s="635"/>
    </row>
    <row r="37" spans="2:133" ht="11.25" customHeight="1" x14ac:dyDescent="0.15">
      <c r="B37" s="605" t="s">
        <v>338</v>
      </c>
      <c r="C37" s="606"/>
      <c r="D37" s="606"/>
      <c r="E37" s="606"/>
      <c r="F37" s="606"/>
      <c r="G37" s="606"/>
      <c r="H37" s="606"/>
      <c r="I37" s="606"/>
      <c r="J37" s="606"/>
      <c r="K37" s="606"/>
      <c r="L37" s="606"/>
      <c r="M37" s="606"/>
      <c r="N37" s="606"/>
      <c r="O37" s="606"/>
      <c r="P37" s="606"/>
      <c r="Q37" s="607"/>
      <c r="R37" s="608">
        <v>125946</v>
      </c>
      <c r="S37" s="609"/>
      <c r="T37" s="609"/>
      <c r="U37" s="609"/>
      <c r="V37" s="609"/>
      <c r="W37" s="609"/>
      <c r="X37" s="609"/>
      <c r="Y37" s="610"/>
      <c r="Z37" s="646">
        <v>2.5</v>
      </c>
      <c r="AA37" s="646"/>
      <c r="AB37" s="646"/>
      <c r="AC37" s="646"/>
      <c r="AD37" s="647">
        <v>20</v>
      </c>
      <c r="AE37" s="647"/>
      <c r="AF37" s="647"/>
      <c r="AG37" s="647"/>
      <c r="AH37" s="647"/>
      <c r="AI37" s="647"/>
      <c r="AJ37" s="647"/>
      <c r="AK37" s="647"/>
      <c r="AL37" s="611">
        <v>0</v>
      </c>
      <c r="AM37" s="612"/>
      <c r="AN37" s="612"/>
      <c r="AO37" s="648"/>
      <c r="AQ37" s="641" t="s">
        <v>339</v>
      </c>
      <c r="AR37" s="642"/>
      <c r="AS37" s="642"/>
      <c r="AT37" s="642"/>
      <c r="AU37" s="642"/>
      <c r="AV37" s="642"/>
      <c r="AW37" s="642"/>
      <c r="AX37" s="642"/>
      <c r="AY37" s="643"/>
      <c r="AZ37" s="608">
        <v>174918</v>
      </c>
      <c r="BA37" s="609"/>
      <c r="BB37" s="609"/>
      <c r="BC37" s="609"/>
      <c r="BD37" s="621"/>
      <c r="BE37" s="621"/>
      <c r="BF37" s="644"/>
      <c r="BG37" s="605" t="s">
        <v>340</v>
      </c>
      <c r="BH37" s="606"/>
      <c r="BI37" s="606"/>
      <c r="BJ37" s="606"/>
      <c r="BK37" s="606"/>
      <c r="BL37" s="606"/>
      <c r="BM37" s="606"/>
      <c r="BN37" s="606"/>
      <c r="BO37" s="606"/>
      <c r="BP37" s="606"/>
      <c r="BQ37" s="606"/>
      <c r="BR37" s="606"/>
      <c r="BS37" s="606"/>
      <c r="BT37" s="606"/>
      <c r="BU37" s="607"/>
      <c r="BV37" s="608">
        <v>3973</v>
      </c>
      <c r="BW37" s="609"/>
      <c r="BX37" s="609"/>
      <c r="BY37" s="609"/>
      <c r="BZ37" s="609"/>
      <c r="CA37" s="609"/>
      <c r="CB37" s="645"/>
      <c r="CD37" s="605" t="s">
        <v>341</v>
      </c>
      <c r="CE37" s="606"/>
      <c r="CF37" s="606"/>
      <c r="CG37" s="606"/>
      <c r="CH37" s="606"/>
      <c r="CI37" s="606"/>
      <c r="CJ37" s="606"/>
      <c r="CK37" s="606"/>
      <c r="CL37" s="606"/>
      <c r="CM37" s="606"/>
      <c r="CN37" s="606"/>
      <c r="CO37" s="606"/>
      <c r="CP37" s="606"/>
      <c r="CQ37" s="607"/>
      <c r="CR37" s="608">
        <v>180126</v>
      </c>
      <c r="CS37" s="621"/>
      <c r="CT37" s="621"/>
      <c r="CU37" s="621"/>
      <c r="CV37" s="621"/>
      <c r="CW37" s="621"/>
      <c r="CX37" s="621"/>
      <c r="CY37" s="622"/>
      <c r="CZ37" s="611">
        <v>4.0999999999999996</v>
      </c>
      <c r="DA37" s="623"/>
      <c r="DB37" s="623"/>
      <c r="DC37" s="624"/>
      <c r="DD37" s="614">
        <v>177112</v>
      </c>
      <c r="DE37" s="621"/>
      <c r="DF37" s="621"/>
      <c r="DG37" s="621"/>
      <c r="DH37" s="621"/>
      <c r="DI37" s="621"/>
      <c r="DJ37" s="621"/>
      <c r="DK37" s="622"/>
      <c r="DL37" s="614">
        <v>174027</v>
      </c>
      <c r="DM37" s="621"/>
      <c r="DN37" s="621"/>
      <c r="DO37" s="621"/>
      <c r="DP37" s="621"/>
      <c r="DQ37" s="621"/>
      <c r="DR37" s="621"/>
      <c r="DS37" s="621"/>
      <c r="DT37" s="621"/>
      <c r="DU37" s="621"/>
      <c r="DV37" s="622"/>
      <c r="DW37" s="611">
        <v>7.7</v>
      </c>
      <c r="DX37" s="623"/>
      <c r="DY37" s="623"/>
      <c r="DZ37" s="623"/>
      <c r="EA37" s="623"/>
      <c r="EB37" s="623"/>
      <c r="EC37" s="635"/>
    </row>
    <row r="38" spans="2:133" ht="11.25" customHeight="1" x14ac:dyDescent="0.15">
      <c r="B38" s="605" t="s">
        <v>342</v>
      </c>
      <c r="C38" s="606"/>
      <c r="D38" s="606"/>
      <c r="E38" s="606"/>
      <c r="F38" s="606"/>
      <c r="G38" s="606"/>
      <c r="H38" s="606"/>
      <c r="I38" s="606"/>
      <c r="J38" s="606"/>
      <c r="K38" s="606"/>
      <c r="L38" s="606"/>
      <c r="M38" s="606"/>
      <c r="N38" s="606"/>
      <c r="O38" s="606"/>
      <c r="P38" s="606"/>
      <c r="Q38" s="607"/>
      <c r="R38" s="608">
        <v>965500</v>
      </c>
      <c r="S38" s="609"/>
      <c r="T38" s="609"/>
      <c r="U38" s="609"/>
      <c r="V38" s="609"/>
      <c r="W38" s="609"/>
      <c r="X38" s="609"/>
      <c r="Y38" s="610"/>
      <c r="Z38" s="646">
        <v>19</v>
      </c>
      <c r="AA38" s="646"/>
      <c r="AB38" s="646"/>
      <c r="AC38" s="646"/>
      <c r="AD38" s="647" t="s">
        <v>241</v>
      </c>
      <c r="AE38" s="647"/>
      <c r="AF38" s="647"/>
      <c r="AG38" s="647"/>
      <c r="AH38" s="647"/>
      <c r="AI38" s="647"/>
      <c r="AJ38" s="647"/>
      <c r="AK38" s="647"/>
      <c r="AL38" s="611" t="s">
        <v>241</v>
      </c>
      <c r="AM38" s="612"/>
      <c r="AN38" s="612"/>
      <c r="AO38" s="648"/>
      <c r="AQ38" s="641" t="s">
        <v>343</v>
      </c>
      <c r="AR38" s="642"/>
      <c r="AS38" s="642"/>
      <c r="AT38" s="642"/>
      <c r="AU38" s="642"/>
      <c r="AV38" s="642"/>
      <c r="AW38" s="642"/>
      <c r="AX38" s="642"/>
      <c r="AY38" s="643"/>
      <c r="AZ38" s="608">
        <v>90521</v>
      </c>
      <c r="BA38" s="609"/>
      <c r="BB38" s="609"/>
      <c r="BC38" s="609"/>
      <c r="BD38" s="621"/>
      <c r="BE38" s="621"/>
      <c r="BF38" s="644"/>
      <c r="BG38" s="605" t="s">
        <v>344</v>
      </c>
      <c r="BH38" s="606"/>
      <c r="BI38" s="606"/>
      <c r="BJ38" s="606"/>
      <c r="BK38" s="606"/>
      <c r="BL38" s="606"/>
      <c r="BM38" s="606"/>
      <c r="BN38" s="606"/>
      <c r="BO38" s="606"/>
      <c r="BP38" s="606"/>
      <c r="BQ38" s="606"/>
      <c r="BR38" s="606"/>
      <c r="BS38" s="606"/>
      <c r="BT38" s="606"/>
      <c r="BU38" s="607"/>
      <c r="BV38" s="608">
        <v>327</v>
      </c>
      <c r="BW38" s="609"/>
      <c r="BX38" s="609"/>
      <c r="BY38" s="609"/>
      <c r="BZ38" s="609"/>
      <c r="CA38" s="609"/>
      <c r="CB38" s="645"/>
      <c r="CD38" s="605" t="s">
        <v>345</v>
      </c>
      <c r="CE38" s="606"/>
      <c r="CF38" s="606"/>
      <c r="CG38" s="606"/>
      <c r="CH38" s="606"/>
      <c r="CI38" s="606"/>
      <c r="CJ38" s="606"/>
      <c r="CK38" s="606"/>
      <c r="CL38" s="606"/>
      <c r="CM38" s="606"/>
      <c r="CN38" s="606"/>
      <c r="CO38" s="606"/>
      <c r="CP38" s="606"/>
      <c r="CQ38" s="607"/>
      <c r="CR38" s="608">
        <v>418189</v>
      </c>
      <c r="CS38" s="609"/>
      <c r="CT38" s="609"/>
      <c r="CU38" s="609"/>
      <c r="CV38" s="609"/>
      <c r="CW38" s="609"/>
      <c r="CX38" s="609"/>
      <c r="CY38" s="610"/>
      <c r="CZ38" s="611">
        <v>9.6</v>
      </c>
      <c r="DA38" s="623"/>
      <c r="DB38" s="623"/>
      <c r="DC38" s="624"/>
      <c r="DD38" s="614">
        <v>394217</v>
      </c>
      <c r="DE38" s="609"/>
      <c r="DF38" s="609"/>
      <c r="DG38" s="609"/>
      <c r="DH38" s="609"/>
      <c r="DI38" s="609"/>
      <c r="DJ38" s="609"/>
      <c r="DK38" s="610"/>
      <c r="DL38" s="614">
        <v>153408</v>
      </c>
      <c r="DM38" s="609"/>
      <c r="DN38" s="609"/>
      <c r="DO38" s="609"/>
      <c r="DP38" s="609"/>
      <c r="DQ38" s="609"/>
      <c r="DR38" s="609"/>
      <c r="DS38" s="609"/>
      <c r="DT38" s="609"/>
      <c r="DU38" s="609"/>
      <c r="DV38" s="610"/>
      <c r="DW38" s="611">
        <v>6.8</v>
      </c>
      <c r="DX38" s="623"/>
      <c r="DY38" s="623"/>
      <c r="DZ38" s="623"/>
      <c r="EA38" s="623"/>
      <c r="EB38" s="623"/>
      <c r="EC38" s="635"/>
    </row>
    <row r="39" spans="2:133" ht="11.25" customHeight="1" x14ac:dyDescent="0.15">
      <c r="B39" s="605" t="s">
        <v>346</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347</v>
      </c>
      <c r="AR39" s="642"/>
      <c r="AS39" s="642"/>
      <c r="AT39" s="642"/>
      <c r="AU39" s="642"/>
      <c r="AV39" s="642"/>
      <c r="AW39" s="642"/>
      <c r="AX39" s="642"/>
      <c r="AY39" s="643"/>
      <c r="AZ39" s="608" t="s">
        <v>130</v>
      </c>
      <c r="BA39" s="609"/>
      <c r="BB39" s="609"/>
      <c r="BC39" s="609"/>
      <c r="BD39" s="621"/>
      <c r="BE39" s="621"/>
      <c r="BF39" s="644"/>
      <c r="BG39" s="605" t="s">
        <v>348</v>
      </c>
      <c r="BH39" s="606"/>
      <c r="BI39" s="606"/>
      <c r="BJ39" s="606"/>
      <c r="BK39" s="606"/>
      <c r="BL39" s="606"/>
      <c r="BM39" s="606"/>
      <c r="BN39" s="606"/>
      <c r="BO39" s="606"/>
      <c r="BP39" s="606"/>
      <c r="BQ39" s="606"/>
      <c r="BR39" s="606"/>
      <c r="BS39" s="606"/>
      <c r="BT39" s="606"/>
      <c r="BU39" s="607"/>
      <c r="BV39" s="608">
        <v>472</v>
      </c>
      <c r="BW39" s="609"/>
      <c r="BX39" s="609"/>
      <c r="BY39" s="609"/>
      <c r="BZ39" s="609"/>
      <c r="CA39" s="609"/>
      <c r="CB39" s="645"/>
      <c r="CD39" s="605" t="s">
        <v>349</v>
      </c>
      <c r="CE39" s="606"/>
      <c r="CF39" s="606"/>
      <c r="CG39" s="606"/>
      <c r="CH39" s="606"/>
      <c r="CI39" s="606"/>
      <c r="CJ39" s="606"/>
      <c r="CK39" s="606"/>
      <c r="CL39" s="606"/>
      <c r="CM39" s="606"/>
      <c r="CN39" s="606"/>
      <c r="CO39" s="606"/>
      <c r="CP39" s="606"/>
      <c r="CQ39" s="607"/>
      <c r="CR39" s="608">
        <v>140337</v>
      </c>
      <c r="CS39" s="621"/>
      <c r="CT39" s="621"/>
      <c r="CU39" s="621"/>
      <c r="CV39" s="621"/>
      <c r="CW39" s="621"/>
      <c r="CX39" s="621"/>
      <c r="CY39" s="622"/>
      <c r="CZ39" s="611">
        <v>3.2</v>
      </c>
      <c r="DA39" s="623"/>
      <c r="DB39" s="623"/>
      <c r="DC39" s="624"/>
      <c r="DD39" s="614">
        <v>129795</v>
      </c>
      <c r="DE39" s="621"/>
      <c r="DF39" s="621"/>
      <c r="DG39" s="621"/>
      <c r="DH39" s="621"/>
      <c r="DI39" s="621"/>
      <c r="DJ39" s="621"/>
      <c r="DK39" s="622"/>
      <c r="DL39" s="614" t="s">
        <v>241</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15">
      <c r="B40" s="605" t="s">
        <v>350</v>
      </c>
      <c r="C40" s="606"/>
      <c r="D40" s="606"/>
      <c r="E40" s="606"/>
      <c r="F40" s="606"/>
      <c r="G40" s="606"/>
      <c r="H40" s="606"/>
      <c r="I40" s="606"/>
      <c r="J40" s="606"/>
      <c r="K40" s="606"/>
      <c r="L40" s="606"/>
      <c r="M40" s="606"/>
      <c r="N40" s="606"/>
      <c r="O40" s="606"/>
      <c r="P40" s="606"/>
      <c r="Q40" s="607"/>
      <c r="R40" s="608" t="s">
        <v>130</v>
      </c>
      <c r="S40" s="609"/>
      <c r="T40" s="609"/>
      <c r="U40" s="609"/>
      <c r="V40" s="609"/>
      <c r="W40" s="609"/>
      <c r="X40" s="609"/>
      <c r="Y40" s="610"/>
      <c r="Z40" s="646" t="s">
        <v>130</v>
      </c>
      <c r="AA40" s="646"/>
      <c r="AB40" s="646"/>
      <c r="AC40" s="646"/>
      <c r="AD40" s="647" t="s">
        <v>130</v>
      </c>
      <c r="AE40" s="647"/>
      <c r="AF40" s="647"/>
      <c r="AG40" s="647"/>
      <c r="AH40" s="647"/>
      <c r="AI40" s="647"/>
      <c r="AJ40" s="647"/>
      <c r="AK40" s="647"/>
      <c r="AL40" s="611" t="s">
        <v>241</v>
      </c>
      <c r="AM40" s="612"/>
      <c r="AN40" s="612"/>
      <c r="AO40" s="648"/>
      <c r="AQ40" s="641" t="s">
        <v>351</v>
      </c>
      <c r="AR40" s="642"/>
      <c r="AS40" s="642"/>
      <c r="AT40" s="642"/>
      <c r="AU40" s="642"/>
      <c r="AV40" s="642"/>
      <c r="AW40" s="642"/>
      <c r="AX40" s="642"/>
      <c r="AY40" s="643"/>
      <c r="AZ40" s="608" t="s">
        <v>241</v>
      </c>
      <c r="BA40" s="609"/>
      <c r="BB40" s="609"/>
      <c r="BC40" s="609"/>
      <c r="BD40" s="621"/>
      <c r="BE40" s="621"/>
      <c r="BF40" s="644"/>
      <c r="BG40" s="649" t="s">
        <v>352</v>
      </c>
      <c r="BH40" s="650"/>
      <c r="BI40" s="650"/>
      <c r="BJ40" s="650"/>
      <c r="BK40" s="650"/>
      <c r="BL40" s="214"/>
      <c r="BM40" s="606" t="s">
        <v>353</v>
      </c>
      <c r="BN40" s="606"/>
      <c r="BO40" s="606"/>
      <c r="BP40" s="606"/>
      <c r="BQ40" s="606"/>
      <c r="BR40" s="606"/>
      <c r="BS40" s="606"/>
      <c r="BT40" s="606"/>
      <c r="BU40" s="607"/>
      <c r="BV40" s="608">
        <v>92</v>
      </c>
      <c r="BW40" s="609"/>
      <c r="BX40" s="609"/>
      <c r="BY40" s="609"/>
      <c r="BZ40" s="609"/>
      <c r="CA40" s="609"/>
      <c r="CB40" s="645"/>
      <c r="CD40" s="605" t="s">
        <v>354</v>
      </c>
      <c r="CE40" s="606"/>
      <c r="CF40" s="606"/>
      <c r="CG40" s="606"/>
      <c r="CH40" s="606"/>
      <c r="CI40" s="606"/>
      <c r="CJ40" s="606"/>
      <c r="CK40" s="606"/>
      <c r="CL40" s="606"/>
      <c r="CM40" s="606"/>
      <c r="CN40" s="606"/>
      <c r="CO40" s="606"/>
      <c r="CP40" s="606"/>
      <c r="CQ40" s="607"/>
      <c r="CR40" s="608">
        <v>3050</v>
      </c>
      <c r="CS40" s="609"/>
      <c r="CT40" s="609"/>
      <c r="CU40" s="609"/>
      <c r="CV40" s="609"/>
      <c r="CW40" s="609"/>
      <c r="CX40" s="609"/>
      <c r="CY40" s="610"/>
      <c r="CZ40" s="611">
        <v>0.1</v>
      </c>
      <c r="DA40" s="623"/>
      <c r="DB40" s="623"/>
      <c r="DC40" s="624"/>
      <c r="DD40" s="614">
        <v>1000</v>
      </c>
      <c r="DE40" s="609"/>
      <c r="DF40" s="609"/>
      <c r="DG40" s="609"/>
      <c r="DH40" s="609"/>
      <c r="DI40" s="609"/>
      <c r="DJ40" s="609"/>
      <c r="DK40" s="610"/>
      <c r="DL40" s="614" t="s">
        <v>130</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15">
      <c r="B41" s="589" t="s">
        <v>355</v>
      </c>
      <c r="C41" s="590"/>
      <c r="D41" s="590"/>
      <c r="E41" s="590"/>
      <c r="F41" s="590"/>
      <c r="G41" s="590"/>
      <c r="H41" s="590"/>
      <c r="I41" s="590"/>
      <c r="J41" s="590"/>
      <c r="K41" s="590"/>
      <c r="L41" s="590"/>
      <c r="M41" s="590"/>
      <c r="N41" s="590"/>
      <c r="O41" s="590"/>
      <c r="P41" s="590"/>
      <c r="Q41" s="591"/>
      <c r="R41" s="592">
        <v>5075174</v>
      </c>
      <c r="S41" s="633"/>
      <c r="T41" s="633"/>
      <c r="U41" s="633"/>
      <c r="V41" s="633"/>
      <c r="W41" s="633"/>
      <c r="X41" s="633"/>
      <c r="Y41" s="636"/>
      <c r="Z41" s="637">
        <v>100</v>
      </c>
      <c r="AA41" s="637"/>
      <c r="AB41" s="637"/>
      <c r="AC41" s="637"/>
      <c r="AD41" s="638">
        <v>2261549</v>
      </c>
      <c r="AE41" s="638"/>
      <c r="AF41" s="638"/>
      <c r="AG41" s="638"/>
      <c r="AH41" s="638"/>
      <c r="AI41" s="638"/>
      <c r="AJ41" s="638"/>
      <c r="AK41" s="638"/>
      <c r="AL41" s="595">
        <v>100</v>
      </c>
      <c r="AM41" s="639"/>
      <c r="AN41" s="639"/>
      <c r="AO41" s="640"/>
      <c r="AQ41" s="641" t="s">
        <v>356</v>
      </c>
      <c r="AR41" s="642"/>
      <c r="AS41" s="642"/>
      <c r="AT41" s="642"/>
      <c r="AU41" s="642"/>
      <c r="AV41" s="642"/>
      <c r="AW41" s="642"/>
      <c r="AX41" s="642"/>
      <c r="AY41" s="643"/>
      <c r="AZ41" s="608">
        <v>27479</v>
      </c>
      <c r="BA41" s="609"/>
      <c r="BB41" s="609"/>
      <c r="BC41" s="609"/>
      <c r="BD41" s="621"/>
      <c r="BE41" s="621"/>
      <c r="BF41" s="644"/>
      <c r="BG41" s="649"/>
      <c r="BH41" s="650"/>
      <c r="BI41" s="650"/>
      <c r="BJ41" s="650"/>
      <c r="BK41" s="650"/>
      <c r="BL41" s="214"/>
      <c r="BM41" s="606" t="s">
        <v>357</v>
      </c>
      <c r="BN41" s="606"/>
      <c r="BO41" s="606"/>
      <c r="BP41" s="606"/>
      <c r="BQ41" s="606"/>
      <c r="BR41" s="606"/>
      <c r="BS41" s="606"/>
      <c r="BT41" s="606"/>
      <c r="BU41" s="607"/>
      <c r="BV41" s="608" t="s">
        <v>241</v>
      </c>
      <c r="BW41" s="609"/>
      <c r="BX41" s="609"/>
      <c r="BY41" s="609"/>
      <c r="BZ41" s="609"/>
      <c r="CA41" s="609"/>
      <c r="CB41" s="645"/>
      <c r="CD41" s="605" t="s">
        <v>358</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241</v>
      </c>
      <c r="DA41" s="623"/>
      <c r="DB41" s="623"/>
      <c r="DC41" s="624"/>
      <c r="DD41" s="614" t="s">
        <v>241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359</v>
      </c>
      <c r="AR42" s="654"/>
      <c r="AS42" s="654"/>
      <c r="AT42" s="654"/>
      <c r="AU42" s="654"/>
      <c r="AV42" s="654"/>
      <c r="AW42" s="654"/>
      <c r="AX42" s="654"/>
      <c r="AY42" s="655"/>
      <c r="AZ42" s="592">
        <v>125271</v>
      </c>
      <c r="BA42" s="633"/>
      <c r="BB42" s="633"/>
      <c r="BC42" s="633"/>
      <c r="BD42" s="593"/>
      <c r="BE42" s="593"/>
      <c r="BF42" s="656"/>
      <c r="BG42" s="651"/>
      <c r="BH42" s="652"/>
      <c r="BI42" s="652"/>
      <c r="BJ42" s="652"/>
      <c r="BK42" s="652"/>
      <c r="BL42" s="215"/>
      <c r="BM42" s="590" t="s">
        <v>360</v>
      </c>
      <c r="BN42" s="590"/>
      <c r="BO42" s="590"/>
      <c r="BP42" s="590"/>
      <c r="BQ42" s="590"/>
      <c r="BR42" s="590"/>
      <c r="BS42" s="590"/>
      <c r="BT42" s="590"/>
      <c r="BU42" s="591"/>
      <c r="BV42" s="592">
        <v>372</v>
      </c>
      <c r="BW42" s="633"/>
      <c r="BX42" s="633"/>
      <c r="BY42" s="633"/>
      <c r="BZ42" s="633"/>
      <c r="CA42" s="633"/>
      <c r="CB42" s="634"/>
      <c r="CD42" s="605" t="s">
        <v>361</v>
      </c>
      <c r="CE42" s="606"/>
      <c r="CF42" s="606"/>
      <c r="CG42" s="606"/>
      <c r="CH42" s="606"/>
      <c r="CI42" s="606"/>
      <c r="CJ42" s="606"/>
      <c r="CK42" s="606"/>
      <c r="CL42" s="606"/>
      <c r="CM42" s="606"/>
      <c r="CN42" s="606"/>
      <c r="CO42" s="606"/>
      <c r="CP42" s="606"/>
      <c r="CQ42" s="607"/>
      <c r="CR42" s="608">
        <v>1377787</v>
      </c>
      <c r="CS42" s="621"/>
      <c r="CT42" s="621"/>
      <c r="CU42" s="621"/>
      <c r="CV42" s="621"/>
      <c r="CW42" s="621"/>
      <c r="CX42" s="621"/>
      <c r="CY42" s="622"/>
      <c r="CZ42" s="611">
        <v>31.6</v>
      </c>
      <c r="DA42" s="623"/>
      <c r="DB42" s="623"/>
      <c r="DC42" s="624"/>
      <c r="DD42" s="614">
        <v>168348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362</v>
      </c>
      <c r="CD43" s="605" t="s">
        <v>363</v>
      </c>
      <c r="CE43" s="606"/>
      <c r="CF43" s="606"/>
      <c r="CG43" s="606"/>
      <c r="CH43" s="606"/>
      <c r="CI43" s="606"/>
      <c r="CJ43" s="606"/>
      <c r="CK43" s="606"/>
      <c r="CL43" s="606"/>
      <c r="CM43" s="606"/>
      <c r="CN43" s="606"/>
      <c r="CO43" s="606"/>
      <c r="CP43" s="606"/>
      <c r="CQ43" s="607"/>
      <c r="CR43" s="608">
        <v>9454</v>
      </c>
      <c r="CS43" s="621"/>
      <c r="CT43" s="621"/>
      <c r="CU43" s="621"/>
      <c r="CV43" s="621"/>
      <c r="CW43" s="621"/>
      <c r="CX43" s="621"/>
      <c r="CY43" s="622"/>
      <c r="CZ43" s="611">
        <v>0.2</v>
      </c>
      <c r="DA43" s="623"/>
      <c r="DB43" s="623"/>
      <c r="DC43" s="624"/>
      <c r="DD43" s="614">
        <v>9454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1369672</v>
      </c>
      <c r="CS44" s="609"/>
      <c r="CT44" s="609"/>
      <c r="CU44" s="609"/>
      <c r="CV44" s="609"/>
      <c r="CW44" s="609"/>
      <c r="CX44" s="609"/>
      <c r="CY44" s="610"/>
      <c r="CZ44" s="611">
        <v>31.4</v>
      </c>
      <c r="DA44" s="612"/>
      <c r="DB44" s="612"/>
      <c r="DC44" s="613"/>
      <c r="DD44" s="614">
        <v>164435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247352</v>
      </c>
      <c r="CS45" s="621"/>
      <c r="CT45" s="621"/>
      <c r="CU45" s="621"/>
      <c r="CV45" s="621"/>
      <c r="CW45" s="621"/>
      <c r="CX45" s="621"/>
      <c r="CY45" s="622"/>
      <c r="CZ45" s="611">
        <v>5.7</v>
      </c>
      <c r="DA45" s="623"/>
      <c r="DB45" s="623"/>
      <c r="DC45" s="624"/>
      <c r="DD45" s="614">
        <v>20837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368</v>
      </c>
      <c r="CG46" s="606"/>
      <c r="CH46" s="606"/>
      <c r="CI46" s="606"/>
      <c r="CJ46" s="606"/>
      <c r="CK46" s="606"/>
      <c r="CL46" s="606"/>
      <c r="CM46" s="606"/>
      <c r="CN46" s="606"/>
      <c r="CO46" s="606"/>
      <c r="CP46" s="606"/>
      <c r="CQ46" s="607"/>
      <c r="CR46" s="608">
        <v>1118737</v>
      </c>
      <c r="CS46" s="609"/>
      <c r="CT46" s="609"/>
      <c r="CU46" s="609"/>
      <c r="CV46" s="609"/>
      <c r="CW46" s="609"/>
      <c r="CX46" s="609"/>
      <c r="CY46" s="610"/>
      <c r="CZ46" s="611">
        <v>25.7</v>
      </c>
      <c r="DA46" s="612"/>
      <c r="DB46" s="612"/>
      <c r="DC46" s="613"/>
      <c r="DD46" s="614">
        <v>140618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369</v>
      </c>
      <c r="CG47" s="606"/>
      <c r="CH47" s="606"/>
      <c r="CI47" s="606"/>
      <c r="CJ47" s="606"/>
      <c r="CK47" s="606"/>
      <c r="CL47" s="606"/>
      <c r="CM47" s="606"/>
      <c r="CN47" s="606"/>
      <c r="CO47" s="606"/>
      <c r="CP47" s="606"/>
      <c r="CQ47" s="607"/>
      <c r="CR47" s="608">
        <v>8115</v>
      </c>
      <c r="CS47" s="621"/>
      <c r="CT47" s="621"/>
      <c r="CU47" s="621"/>
      <c r="CV47" s="621"/>
      <c r="CW47" s="621"/>
      <c r="CX47" s="621"/>
      <c r="CY47" s="622"/>
      <c r="CZ47" s="611">
        <v>0.2</v>
      </c>
      <c r="DA47" s="623"/>
      <c r="DB47" s="623"/>
      <c r="DC47" s="624"/>
      <c r="DD47" s="614">
        <v>3913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370</v>
      </c>
      <c r="CG48" s="606"/>
      <c r="CH48" s="606"/>
      <c r="CI48" s="606"/>
      <c r="CJ48" s="606"/>
      <c r="CK48" s="606"/>
      <c r="CL48" s="606"/>
      <c r="CM48" s="606"/>
      <c r="CN48" s="606"/>
      <c r="CO48" s="606"/>
      <c r="CP48" s="606"/>
      <c r="CQ48" s="607"/>
      <c r="CR48" s="608" t="s">
        <v>241</v>
      </c>
      <c r="CS48" s="609"/>
      <c r="CT48" s="609"/>
      <c r="CU48" s="609"/>
      <c r="CV48" s="609"/>
      <c r="CW48" s="609"/>
      <c r="CX48" s="609"/>
      <c r="CY48" s="610"/>
      <c r="CZ48" s="611" t="s">
        <v>241</v>
      </c>
      <c r="DA48" s="612"/>
      <c r="DB48" s="612"/>
      <c r="DC48" s="613"/>
      <c r="DD48" s="614" t="s">
        <v>241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371</v>
      </c>
      <c r="CE49" s="590"/>
      <c r="CF49" s="590"/>
      <c r="CG49" s="590"/>
      <c r="CH49" s="590"/>
      <c r="CI49" s="590"/>
      <c r="CJ49" s="590"/>
      <c r="CK49" s="590"/>
      <c r="CL49" s="590"/>
      <c r="CM49" s="590"/>
      <c r="CN49" s="590"/>
      <c r="CO49" s="590"/>
      <c r="CP49" s="590"/>
      <c r="CQ49" s="591"/>
      <c r="CR49" s="592">
        <v>4355713</v>
      </c>
      <c r="CS49" s="593"/>
      <c r="CT49" s="593"/>
      <c r="CU49" s="593"/>
      <c r="CV49" s="593"/>
      <c r="CW49" s="593"/>
      <c r="CX49" s="593"/>
      <c r="CY49" s="594"/>
      <c r="CZ49" s="595">
        <v>100</v>
      </c>
      <c r="DA49" s="596"/>
      <c r="DB49" s="596"/>
      <c r="DC49" s="597"/>
      <c r="DD49" s="598">
        <v>2631469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bGqBEOG+cXFqAbY9c1oKOS/iWRPASi/02EsZYj955G2DE9LISz7jdI1Fr7bB9BSpTQujGQ8wZQ0Z3OwgZtY+oA==" saltValue="scJFGJRMutIQiqysmOde6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372</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373</v>
      </c>
      <c r="DK2" s="1079"/>
      <c r="DL2" s="1079"/>
      <c r="DM2" s="1079"/>
      <c r="DN2" s="1079"/>
      <c r="DO2" s="1080"/>
      <c r="DP2" s="222"/>
      <c r="DQ2" s="1078" t="s">
        <v>374</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1"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1" t="s">
        <v>391</v>
      </c>
      <c r="DH5" s="1072"/>
      <c r="DI5" s="1072"/>
      <c r="DJ5" s="1072"/>
      <c r="DK5" s="1073"/>
      <c r="DL5" s="1071" t="s">
        <v>392</v>
      </c>
      <c r="DM5" s="1072"/>
      <c r="DN5" s="1072"/>
      <c r="DO5" s="1072"/>
      <c r="DP5" s="1073"/>
      <c r="DQ5" s="988" t="s">
        <v>393</v>
      </c>
      <c r="DR5" s="989"/>
      <c r="DS5" s="989"/>
      <c r="DT5" s="989"/>
      <c r="DU5" s="990"/>
      <c r="DV5" s="988" t="s">
        <v>384</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394</v>
      </c>
      <c r="C7" s="1035"/>
      <c r="D7" s="1035"/>
      <c r="E7" s="1035"/>
      <c r="F7" s="1035"/>
      <c r="G7" s="1035"/>
      <c r="H7" s="1035"/>
      <c r="I7" s="1035"/>
      <c r="J7" s="1035"/>
      <c r="K7" s="1035"/>
      <c r="L7" s="1035"/>
      <c r="M7" s="1035"/>
      <c r="N7" s="1035"/>
      <c r="O7" s="1035"/>
      <c r="P7" s="1036"/>
      <c r="Q7" s="1089">
        <v>5077</v>
      </c>
      <c r="R7" s="1090"/>
      <c r="S7" s="1090"/>
      <c r="T7" s="1090"/>
      <c r="U7" s="1090"/>
      <c r="V7" s="1090">
        <v>4358</v>
      </c>
      <c r="W7" s="1090"/>
      <c r="X7" s="1090"/>
      <c r="Y7" s="1090"/>
      <c r="Z7" s="1090"/>
      <c r="AA7" s="1090">
        <v>719</v>
      </c>
      <c r="AB7" s="1090"/>
      <c r="AC7" s="1090"/>
      <c r="AD7" s="1090"/>
      <c r="AE7" s="1091"/>
      <c r="AF7" s="1092">
        <v>553</v>
      </c>
      <c r="AG7" s="1093"/>
      <c r="AH7" s="1093"/>
      <c r="AI7" s="1093"/>
      <c r="AJ7" s="1094"/>
      <c r="AK7" s="1095">
        <v>62</v>
      </c>
      <c r="AL7" s="1096"/>
      <c r="AM7" s="1096"/>
      <c r="AN7" s="1096"/>
      <c r="AO7" s="1096"/>
      <c r="AP7" s="1096">
        <v>3584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611</v>
      </c>
      <c r="BT7" s="1087"/>
      <c r="BU7" s="1087"/>
      <c r="BV7" s="1087"/>
      <c r="BW7" s="1087"/>
      <c r="BX7" s="1087"/>
      <c r="BY7" s="1087"/>
      <c r="BZ7" s="1087"/>
      <c r="CA7" s="1087"/>
      <c r="CB7" s="1087"/>
      <c r="CC7" s="1087"/>
      <c r="CD7" s="1087"/>
      <c r="CE7" s="1087"/>
      <c r="CF7" s="1087"/>
      <c r="CG7" s="1099"/>
      <c r="CH7" s="1083">
        <v>2</v>
      </c>
      <c r="CI7" s="1084"/>
      <c r="CJ7" s="1084"/>
      <c r="CK7" s="1084"/>
      <c r="CL7" s="1085"/>
      <c r="CM7" s="1083">
        <v>54</v>
      </c>
      <c r="CN7" s="1084"/>
      <c r="CO7" s="1084"/>
      <c r="CP7" s="1084"/>
      <c r="CQ7" s="1085"/>
      <c r="CR7" s="1083">
        <v>41</v>
      </c>
      <c r="CS7" s="1084"/>
      <c r="CT7" s="1084"/>
      <c r="CU7" s="1084"/>
      <c r="CV7" s="1085"/>
      <c r="CW7" s="1083">
        <v>25</v>
      </c>
      <c r="CX7" s="1084"/>
      <c r="CY7" s="1084"/>
      <c r="CZ7" s="1084"/>
      <c r="DA7" s="1085"/>
      <c r="DB7" s="1083">
        <v>0</v>
      </c>
      <c r="DC7" s="1084"/>
      <c r="DD7" s="1084"/>
      <c r="DE7" s="1084"/>
      <c r="DF7" s="1085"/>
      <c r="DG7" s="1083">
        <v>0</v>
      </c>
      <c r="DH7" s="1084"/>
      <c r="DI7" s="1084"/>
      <c r="DJ7" s="1084"/>
      <c r="DK7" s="1085"/>
      <c r="DL7" s="1083">
        <v>0</v>
      </c>
      <c r="DM7" s="1084"/>
      <c r="DN7" s="1084"/>
      <c r="DO7" s="1084"/>
      <c r="DP7" s="1085"/>
      <c r="DQ7" s="1083">
        <v>0</v>
      </c>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612</v>
      </c>
      <c r="BT8" s="980"/>
      <c r="BU8" s="980"/>
      <c r="BV8" s="980"/>
      <c r="BW8" s="980"/>
      <c r="BX8" s="980"/>
      <c r="BY8" s="980"/>
      <c r="BZ8" s="980"/>
      <c r="CA8" s="980"/>
      <c r="CB8" s="980"/>
      <c r="CC8" s="980"/>
      <c r="CD8" s="980"/>
      <c r="CE8" s="980"/>
      <c r="CF8" s="980"/>
      <c r="CG8" s="1001"/>
      <c r="CH8" s="976">
        <v>-7</v>
      </c>
      <c r="CI8" s="977"/>
      <c r="CJ8" s="977"/>
      <c r="CK8" s="977"/>
      <c r="CL8" s="978"/>
      <c r="CM8" s="976">
        <v>125</v>
      </c>
      <c r="CN8" s="977"/>
      <c r="CO8" s="977"/>
      <c r="CP8" s="977"/>
      <c r="CQ8" s="978"/>
      <c r="CR8" s="976">
        <v>50</v>
      </c>
      <c r="CS8" s="977"/>
      <c r="CT8" s="977"/>
      <c r="CU8" s="977"/>
      <c r="CV8" s="978"/>
      <c r="CW8" s="976">
        <v>50</v>
      </c>
      <c r="CX8" s="977"/>
      <c r="CY8" s="977"/>
      <c r="CZ8" s="977"/>
      <c r="DA8" s="978"/>
      <c r="DB8" s="976">
        <v>0</v>
      </c>
      <c r="DC8" s="977"/>
      <c r="DD8" s="977"/>
      <c r="DE8" s="977"/>
      <c r="DF8" s="978"/>
      <c r="DG8" s="976">
        <v>0</v>
      </c>
      <c r="DH8" s="977"/>
      <c r="DI8" s="977"/>
      <c r="DJ8" s="977"/>
      <c r="DK8" s="978"/>
      <c r="DL8" s="976">
        <v>0</v>
      </c>
      <c r="DM8" s="977"/>
      <c r="DN8" s="977"/>
      <c r="DO8" s="977"/>
      <c r="DP8" s="978"/>
      <c r="DQ8" s="976">
        <v>0</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613</v>
      </c>
      <c r="BT9" s="980"/>
      <c r="BU9" s="980"/>
      <c r="BV9" s="980"/>
      <c r="BW9" s="980"/>
      <c r="BX9" s="980"/>
      <c r="BY9" s="980"/>
      <c r="BZ9" s="980"/>
      <c r="CA9" s="980"/>
      <c r="CB9" s="980"/>
      <c r="CC9" s="980"/>
      <c r="CD9" s="980"/>
      <c r="CE9" s="980"/>
      <c r="CF9" s="980"/>
      <c r="CG9" s="1001"/>
      <c r="CH9" s="976">
        <v>4</v>
      </c>
      <c r="CI9" s="977"/>
      <c r="CJ9" s="977"/>
      <c r="CK9" s="977"/>
      <c r="CL9" s="978"/>
      <c r="CM9" s="976">
        <v>84</v>
      </c>
      <c r="CN9" s="977"/>
      <c r="CO9" s="977"/>
      <c r="CP9" s="977"/>
      <c r="CQ9" s="978"/>
      <c r="CR9" s="976">
        <v>99</v>
      </c>
      <c r="CS9" s="977"/>
      <c r="CT9" s="977"/>
      <c r="CU9" s="977"/>
      <c r="CV9" s="978"/>
      <c r="CW9" s="976">
        <v>8</v>
      </c>
      <c r="CX9" s="977"/>
      <c r="CY9" s="977"/>
      <c r="CZ9" s="977"/>
      <c r="DA9" s="978"/>
      <c r="DB9" s="976">
        <v>0</v>
      </c>
      <c r="DC9" s="977"/>
      <c r="DD9" s="977"/>
      <c r="DE9" s="977"/>
      <c r="DF9" s="978"/>
      <c r="DG9" s="976">
        <v>0</v>
      </c>
      <c r="DH9" s="977"/>
      <c r="DI9" s="977"/>
      <c r="DJ9" s="977"/>
      <c r="DK9" s="978"/>
      <c r="DL9" s="976">
        <v>0</v>
      </c>
      <c r="DM9" s="977"/>
      <c r="DN9" s="977"/>
      <c r="DO9" s="977"/>
      <c r="DP9" s="978"/>
      <c r="DQ9" s="976">
        <v>0</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396</v>
      </c>
      <c r="B23" s="924" t="s">
        <v>397</v>
      </c>
      <c r="C23" s="925"/>
      <c r="D23" s="925"/>
      <c r="E23" s="925"/>
      <c r="F23" s="925"/>
      <c r="G23" s="925"/>
      <c r="H23" s="925"/>
      <c r="I23" s="925"/>
      <c r="J23" s="925"/>
      <c r="K23" s="925"/>
      <c r="L23" s="925"/>
      <c r="M23" s="925"/>
      <c r="N23" s="925"/>
      <c r="O23" s="925"/>
      <c r="P23" s="935"/>
      <c r="Q23" s="1054">
        <v>5075</v>
      </c>
      <c r="R23" s="1048"/>
      <c r="S23" s="1048"/>
      <c r="T23" s="1048"/>
      <c r="U23" s="1048"/>
      <c r="V23" s="1048">
        <v>4356</v>
      </c>
      <c r="W23" s="1048"/>
      <c r="X23" s="1048"/>
      <c r="Y23" s="1048"/>
      <c r="Z23" s="1048"/>
      <c r="AA23" s="1048">
        <v>719</v>
      </c>
      <c r="AB23" s="1048"/>
      <c r="AC23" s="1048"/>
      <c r="AD23" s="1048"/>
      <c r="AE23" s="1055"/>
      <c r="AF23" s="1056">
        <v>553</v>
      </c>
      <c r="AG23" s="1048"/>
      <c r="AH23" s="1048"/>
      <c r="AI23" s="1048"/>
      <c r="AJ23" s="1057"/>
      <c r="AK23" s="1058"/>
      <c r="AL23" s="1059"/>
      <c r="AM23" s="1059"/>
      <c r="AN23" s="1059"/>
      <c r="AO23" s="1059"/>
      <c r="AP23" s="1048">
        <v>3584</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3">
        <v>17</v>
      </c>
      <c r="BR23" s="234"/>
      <c r="BS23" s="979" t="s">
        <v>614</v>
      </c>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377</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384</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409</v>
      </c>
      <c r="C28" s="1035"/>
      <c r="D28" s="1035"/>
      <c r="E28" s="1035"/>
      <c r="F28" s="1035"/>
      <c r="G28" s="1035"/>
      <c r="H28" s="1035"/>
      <c r="I28" s="1035"/>
      <c r="J28" s="1035"/>
      <c r="K28" s="1035"/>
      <c r="L28" s="1035"/>
      <c r="M28" s="1035"/>
      <c r="N28" s="1035"/>
      <c r="O28" s="1035"/>
      <c r="P28" s="1036"/>
      <c r="Q28" s="1037">
        <v>297</v>
      </c>
      <c r="R28" s="1038"/>
      <c r="S28" s="1038"/>
      <c r="T28" s="1038"/>
      <c r="U28" s="1038"/>
      <c r="V28" s="1038">
        <v>291</v>
      </c>
      <c r="W28" s="1038"/>
      <c r="X28" s="1038"/>
      <c r="Y28" s="1038"/>
      <c r="Z28" s="1038"/>
      <c r="AA28" s="1038">
        <v>6</v>
      </c>
      <c r="AB28" s="1038"/>
      <c r="AC28" s="1038"/>
      <c r="AD28" s="1038"/>
      <c r="AE28" s="1039"/>
      <c r="AF28" s="1040">
        <v>5</v>
      </c>
      <c r="AG28" s="1038"/>
      <c r="AH28" s="1038"/>
      <c r="AI28" s="1038"/>
      <c r="AJ28" s="1041"/>
      <c r="AK28" s="1029">
        <v>26</v>
      </c>
      <c r="AL28" s="1030"/>
      <c r="AM28" s="1030"/>
      <c r="AN28" s="1030"/>
      <c r="AO28" s="1030"/>
      <c r="AP28" s="1030">
        <v>0</v>
      </c>
      <c r="AQ28" s="1030"/>
      <c r="AR28" s="1030"/>
      <c r="AS28" s="1030"/>
      <c r="AT28" s="1030"/>
      <c r="AU28" s="1030">
        <v>0</v>
      </c>
      <c r="AV28" s="1030"/>
      <c r="AW28" s="1030"/>
      <c r="AX28" s="1030"/>
      <c r="AY28" s="1030"/>
      <c r="AZ28" s="1031" t="s">
        <v>600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599</v>
      </c>
      <c r="C29" s="1018"/>
      <c r="D29" s="1018"/>
      <c r="E29" s="1018"/>
      <c r="F29" s="1018"/>
      <c r="G29" s="1018"/>
      <c r="H29" s="1018"/>
      <c r="I29" s="1018"/>
      <c r="J29" s="1018"/>
      <c r="K29" s="1018"/>
      <c r="L29" s="1018"/>
      <c r="M29" s="1018"/>
      <c r="N29" s="1018"/>
      <c r="O29" s="1018"/>
      <c r="P29" s="1019"/>
      <c r="Q29" s="1025">
        <v>176</v>
      </c>
      <c r="R29" s="1026"/>
      <c r="S29" s="1026"/>
      <c r="T29" s="1026"/>
      <c r="U29" s="1026"/>
      <c r="V29" s="1026">
        <v>151</v>
      </c>
      <c r="W29" s="1026"/>
      <c r="X29" s="1026"/>
      <c r="Y29" s="1026"/>
      <c r="Z29" s="1026"/>
      <c r="AA29" s="1026">
        <v>25</v>
      </c>
      <c r="AB29" s="1026"/>
      <c r="AC29" s="1026"/>
      <c r="AD29" s="1026"/>
      <c r="AE29" s="1027"/>
      <c r="AF29" s="1022">
        <v>25</v>
      </c>
      <c r="AG29" s="1023"/>
      <c r="AH29" s="1023"/>
      <c r="AI29" s="1023"/>
      <c r="AJ29" s="1024"/>
      <c r="AK29" s="967">
        <v>1</v>
      </c>
      <c r="AL29" s="958"/>
      <c r="AM29" s="958"/>
      <c r="AN29" s="958"/>
      <c r="AO29" s="958"/>
      <c r="AP29" s="958">
        <v>11</v>
      </c>
      <c r="AQ29" s="958"/>
      <c r="AR29" s="958"/>
      <c r="AS29" s="958"/>
      <c r="AT29" s="958"/>
      <c r="AU29" s="958">
        <v>0</v>
      </c>
      <c r="AV29" s="958"/>
      <c r="AW29" s="958"/>
      <c r="AX29" s="958"/>
      <c r="AY29" s="958"/>
      <c r="AZ29" s="1028" t="s">
        <v>600</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461</v>
      </c>
      <c r="R30" s="1026"/>
      <c r="S30" s="1026"/>
      <c r="T30" s="1026"/>
      <c r="U30" s="1026"/>
      <c r="V30" s="1026">
        <v>397</v>
      </c>
      <c r="W30" s="1026"/>
      <c r="X30" s="1026"/>
      <c r="Y30" s="1026"/>
      <c r="Z30" s="1026"/>
      <c r="AA30" s="1026">
        <v>64</v>
      </c>
      <c r="AB30" s="1026"/>
      <c r="AC30" s="1026"/>
      <c r="AD30" s="1026"/>
      <c r="AE30" s="1027"/>
      <c r="AF30" s="1022">
        <v>64</v>
      </c>
      <c r="AG30" s="1023"/>
      <c r="AH30" s="1023"/>
      <c r="AI30" s="1023"/>
      <c r="AJ30" s="1024"/>
      <c r="AK30" s="967">
        <v>63</v>
      </c>
      <c r="AL30" s="958"/>
      <c r="AM30" s="958"/>
      <c r="AN30" s="958"/>
      <c r="AO30" s="958"/>
      <c r="AP30" s="958">
        <v>0</v>
      </c>
      <c r="AQ30" s="958"/>
      <c r="AR30" s="958"/>
      <c r="AS30" s="958"/>
      <c r="AT30" s="958"/>
      <c r="AU30" s="958">
        <v>0</v>
      </c>
      <c r="AV30" s="958"/>
      <c r="AW30" s="958"/>
      <c r="AX30" s="958"/>
      <c r="AY30" s="958"/>
      <c r="AZ30" s="1028" t="s">
        <v>600</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411</v>
      </c>
      <c r="C31" s="1018"/>
      <c r="D31" s="1018"/>
      <c r="E31" s="1018"/>
      <c r="F31" s="1018"/>
      <c r="G31" s="1018"/>
      <c r="H31" s="1018"/>
      <c r="I31" s="1018"/>
      <c r="J31" s="1018"/>
      <c r="K31" s="1018"/>
      <c r="L31" s="1018"/>
      <c r="M31" s="1018"/>
      <c r="N31" s="1018"/>
      <c r="O31" s="1018"/>
      <c r="P31" s="1019"/>
      <c r="Q31" s="1025">
        <v>4</v>
      </c>
      <c r="R31" s="1026"/>
      <c r="S31" s="1026"/>
      <c r="T31" s="1026"/>
      <c r="U31" s="1026"/>
      <c r="V31" s="1026">
        <v>4</v>
      </c>
      <c r="W31" s="1026"/>
      <c r="X31" s="1026"/>
      <c r="Y31" s="1026"/>
      <c r="Z31" s="1026"/>
      <c r="AA31" s="1026">
        <v>0</v>
      </c>
      <c r="AB31" s="1026"/>
      <c r="AC31" s="1026"/>
      <c r="AD31" s="1026"/>
      <c r="AE31" s="1027"/>
      <c r="AF31" s="1022" t="s">
        <v>412</v>
      </c>
      <c r="AG31" s="1023"/>
      <c r="AH31" s="1023"/>
      <c r="AI31" s="1023"/>
      <c r="AJ31" s="1024"/>
      <c r="AK31" s="967">
        <v>2</v>
      </c>
      <c r="AL31" s="958"/>
      <c r="AM31" s="958"/>
      <c r="AN31" s="958"/>
      <c r="AO31" s="958"/>
      <c r="AP31" s="958">
        <v>0</v>
      </c>
      <c r="AQ31" s="958"/>
      <c r="AR31" s="958"/>
      <c r="AS31" s="958"/>
      <c r="AT31" s="958"/>
      <c r="AU31" s="958">
        <v>0</v>
      </c>
      <c r="AV31" s="958"/>
      <c r="AW31" s="958"/>
      <c r="AX31" s="958"/>
      <c r="AY31" s="958"/>
      <c r="AZ31" s="1028" t="s">
        <v>600</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413</v>
      </c>
      <c r="C32" s="1018"/>
      <c r="D32" s="1018"/>
      <c r="E32" s="1018"/>
      <c r="F32" s="1018"/>
      <c r="G32" s="1018"/>
      <c r="H32" s="1018"/>
      <c r="I32" s="1018"/>
      <c r="J32" s="1018"/>
      <c r="K32" s="1018"/>
      <c r="L32" s="1018"/>
      <c r="M32" s="1018"/>
      <c r="N32" s="1018"/>
      <c r="O32" s="1018"/>
      <c r="P32" s="1019"/>
      <c r="Q32" s="1025">
        <v>51</v>
      </c>
      <c r="R32" s="1026"/>
      <c r="S32" s="1026"/>
      <c r="T32" s="1026"/>
      <c r="U32" s="1026"/>
      <c r="V32" s="1026">
        <v>50</v>
      </c>
      <c r="W32" s="1026"/>
      <c r="X32" s="1026"/>
      <c r="Y32" s="1026"/>
      <c r="Z32" s="1026"/>
      <c r="AA32" s="1026">
        <v>1</v>
      </c>
      <c r="AB32" s="1026"/>
      <c r="AC32" s="1026"/>
      <c r="AD32" s="1026"/>
      <c r="AE32" s="1027"/>
      <c r="AF32" s="1022">
        <v>1</v>
      </c>
      <c r="AG32" s="1023"/>
      <c r="AH32" s="1023"/>
      <c r="AI32" s="1023"/>
      <c r="AJ32" s="1024"/>
      <c r="AK32" s="967">
        <v>12</v>
      </c>
      <c r="AL32" s="958"/>
      <c r="AM32" s="958"/>
      <c r="AN32" s="958"/>
      <c r="AO32" s="958"/>
      <c r="AP32" s="958">
        <v>0</v>
      </c>
      <c r="AQ32" s="958"/>
      <c r="AR32" s="958"/>
      <c r="AS32" s="958"/>
      <c r="AT32" s="958"/>
      <c r="AU32" s="958">
        <v>0</v>
      </c>
      <c r="AV32" s="958"/>
      <c r="AW32" s="958"/>
      <c r="AX32" s="958"/>
      <c r="AY32" s="958"/>
      <c r="AZ32" s="1028" t="s">
        <v>600</v>
      </c>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414</v>
      </c>
      <c r="C33" s="1018"/>
      <c r="D33" s="1018"/>
      <c r="E33" s="1018"/>
      <c r="F33" s="1018"/>
      <c r="G33" s="1018"/>
      <c r="H33" s="1018"/>
      <c r="I33" s="1018"/>
      <c r="J33" s="1018"/>
      <c r="K33" s="1018"/>
      <c r="L33" s="1018"/>
      <c r="M33" s="1018"/>
      <c r="N33" s="1018"/>
      <c r="O33" s="1018"/>
      <c r="P33" s="1019"/>
      <c r="Q33" s="1025">
        <v>368</v>
      </c>
      <c r="R33" s="1026"/>
      <c r="S33" s="1026"/>
      <c r="T33" s="1026"/>
      <c r="U33" s="1026"/>
      <c r="V33" s="1026">
        <v>361</v>
      </c>
      <c r="W33" s="1026"/>
      <c r="X33" s="1026"/>
      <c r="Y33" s="1026"/>
      <c r="Z33" s="1026"/>
      <c r="AA33" s="1026">
        <v>7</v>
      </c>
      <c r="AB33" s="1026"/>
      <c r="AC33" s="1026"/>
      <c r="AD33" s="1026"/>
      <c r="AE33" s="1027"/>
      <c r="AF33" s="1022">
        <v>0</v>
      </c>
      <c r="AG33" s="1023"/>
      <c r="AH33" s="1023"/>
      <c r="AI33" s="1023"/>
      <c r="AJ33" s="1024"/>
      <c r="AK33" s="967">
        <v>91</v>
      </c>
      <c r="AL33" s="958"/>
      <c r="AM33" s="958"/>
      <c r="AN33" s="958"/>
      <c r="AO33" s="958"/>
      <c r="AP33" s="958">
        <v>646</v>
      </c>
      <c r="AQ33" s="958"/>
      <c r="AR33" s="958"/>
      <c r="AS33" s="958"/>
      <c r="AT33" s="958"/>
      <c r="AU33" s="958">
        <v>572</v>
      </c>
      <c r="AV33" s="958"/>
      <c r="AW33" s="958"/>
      <c r="AX33" s="958"/>
      <c r="AY33" s="958"/>
      <c r="AZ33" s="1028" t="s">
        <v>600</v>
      </c>
      <c r="BA33" s="1028"/>
      <c r="BB33" s="1028"/>
      <c r="BC33" s="1028"/>
      <c r="BD33" s="1028"/>
      <c r="BE33" s="959" t="s">
        <v>415</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416</v>
      </c>
      <c r="C34" s="1018"/>
      <c r="D34" s="1018"/>
      <c r="E34" s="1018"/>
      <c r="F34" s="1018"/>
      <c r="G34" s="1018"/>
      <c r="H34" s="1018"/>
      <c r="I34" s="1018"/>
      <c r="J34" s="1018"/>
      <c r="K34" s="1018"/>
      <c r="L34" s="1018"/>
      <c r="M34" s="1018"/>
      <c r="N34" s="1018"/>
      <c r="O34" s="1018"/>
      <c r="P34" s="1019"/>
      <c r="Q34" s="1025">
        <v>233</v>
      </c>
      <c r="R34" s="1026"/>
      <c r="S34" s="1026"/>
      <c r="T34" s="1026"/>
      <c r="U34" s="1026"/>
      <c r="V34" s="1026">
        <v>220</v>
      </c>
      <c r="W34" s="1026"/>
      <c r="X34" s="1026"/>
      <c r="Y34" s="1026"/>
      <c r="Z34" s="1026"/>
      <c r="AA34" s="1026">
        <v>13</v>
      </c>
      <c r="AB34" s="1026"/>
      <c r="AC34" s="1026"/>
      <c r="AD34" s="1026"/>
      <c r="AE34" s="1027"/>
      <c r="AF34" s="1022">
        <v>0</v>
      </c>
      <c r="AG34" s="1023"/>
      <c r="AH34" s="1023"/>
      <c r="AI34" s="1023"/>
      <c r="AJ34" s="1024"/>
      <c r="AK34" s="967">
        <v>128</v>
      </c>
      <c r="AL34" s="958"/>
      <c r="AM34" s="958"/>
      <c r="AN34" s="958"/>
      <c r="AO34" s="958"/>
      <c r="AP34" s="958">
        <v>570</v>
      </c>
      <c r="AQ34" s="958"/>
      <c r="AR34" s="958"/>
      <c r="AS34" s="958"/>
      <c r="AT34" s="958"/>
      <c r="AU34" s="958">
        <v>400</v>
      </c>
      <c r="AV34" s="958"/>
      <c r="AW34" s="958"/>
      <c r="AX34" s="958"/>
      <c r="AY34" s="958"/>
      <c r="AZ34" s="1028" t="s">
        <v>600</v>
      </c>
      <c r="BA34" s="1028"/>
      <c r="BB34" s="1028"/>
      <c r="BC34" s="1028"/>
      <c r="BD34" s="1028"/>
      <c r="BE34" s="959" t="s">
        <v>415</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417</v>
      </c>
      <c r="C35" s="1018"/>
      <c r="D35" s="1018"/>
      <c r="E35" s="1018"/>
      <c r="F35" s="1018"/>
      <c r="G35" s="1018"/>
      <c r="H35" s="1018"/>
      <c r="I35" s="1018"/>
      <c r="J35" s="1018"/>
      <c r="K35" s="1018"/>
      <c r="L35" s="1018"/>
      <c r="M35" s="1018"/>
      <c r="N35" s="1018"/>
      <c r="O35" s="1018"/>
      <c r="P35" s="1019"/>
      <c r="Q35" s="1025">
        <v>59</v>
      </c>
      <c r="R35" s="1026"/>
      <c r="S35" s="1026"/>
      <c r="T35" s="1026"/>
      <c r="U35" s="1026"/>
      <c r="V35" s="1026">
        <v>57</v>
      </c>
      <c r="W35" s="1026"/>
      <c r="X35" s="1026"/>
      <c r="Y35" s="1026"/>
      <c r="Z35" s="1026"/>
      <c r="AA35" s="1026">
        <v>2</v>
      </c>
      <c r="AB35" s="1026"/>
      <c r="AC35" s="1026"/>
      <c r="AD35" s="1026"/>
      <c r="AE35" s="1027"/>
      <c r="AF35" s="1022">
        <v>0</v>
      </c>
      <c r="AG35" s="1023"/>
      <c r="AH35" s="1023"/>
      <c r="AI35" s="1023"/>
      <c r="AJ35" s="1024"/>
      <c r="AK35" s="967">
        <v>49</v>
      </c>
      <c r="AL35" s="958"/>
      <c r="AM35" s="958"/>
      <c r="AN35" s="958"/>
      <c r="AO35" s="958"/>
      <c r="AP35" s="958">
        <v>216</v>
      </c>
      <c r="AQ35" s="958"/>
      <c r="AR35" s="958"/>
      <c r="AS35" s="958"/>
      <c r="AT35" s="958"/>
      <c r="AU35" s="958">
        <v>192</v>
      </c>
      <c r="AV35" s="958"/>
      <c r="AW35" s="958"/>
      <c r="AX35" s="958"/>
      <c r="AY35" s="958"/>
      <c r="AZ35" s="1028" t="s">
        <v>600</v>
      </c>
      <c r="BA35" s="1028"/>
      <c r="BB35" s="1028"/>
      <c r="BC35" s="1028"/>
      <c r="BD35" s="1028"/>
      <c r="BE35" s="959" t="s">
        <v>415</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396</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96</v>
      </c>
      <c r="AG63" s="946"/>
      <c r="AH63" s="946"/>
      <c r="AI63" s="946"/>
      <c r="AJ63" s="1009"/>
      <c r="AK63" s="1010"/>
      <c r="AL63" s="950"/>
      <c r="AM63" s="950"/>
      <c r="AN63" s="950"/>
      <c r="AO63" s="950"/>
      <c r="AP63" s="946">
        <v>1443</v>
      </c>
      <c r="AQ63" s="946"/>
      <c r="AR63" s="946"/>
      <c r="AS63" s="946"/>
      <c r="AT63" s="946"/>
      <c r="AU63" s="946">
        <v>1164</v>
      </c>
      <c r="AV63" s="946"/>
      <c r="AW63" s="946"/>
      <c r="AX63" s="946"/>
      <c r="AY63" s="946"/>
      <c r="AZ63" s="1004"/>
      <c r="BA63" s="1004"/>
      <c r="BB63" s="1004"/>
      <c r="BC63" s="1004"/>
      <c r="BD63" s="1004"/>
      <c r="BE63" s="947"/>
      <c r="BF63" s="947"/>
      <c r="BG63" s="947"/>
      <c r="BH63" s="947"/>
      <c r="BI63" s="948"/>
      <c r="BJ63" s="1005" t="s">
        <v>420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422</v>
      </c>
      <c r="B66" s="983"/>
      <c r="C66" s="983"/>
      <c r="D66" s="983"/>
      <c r="E66" s="983"/>
      <c r="F66" s="983"/>
      <c r="G66" s="983"/>
      <c r="H66" s="983"/>
      <c r="I66" s="983"/>
      <c r="J66" s="983"/>
      <c r="K66" s="983"/>
      <c r="L66" s="983"/>
      <c r="M66" s="983"/>
      <c r="N66" s="983"/>
      <c r="O66" s="983"/>
      <c r="P66" s="984"/>
      <c r="Q66" s="988" t="s">
        <v>401</v>
      </c>
      <c r="R66" s="989"/>
      <c r="S66" s="989"/>
      <c r="T66" s="989"/>
      <c r="U66" s="990"/>
      <c r="V66" s="988" t="s">
        <v>423</v>
      </c>
      <c r="W66" s="989"/>
      <c r="X66" s="989"/>
      <c r="Y66" s="989"/>
      <c r="Z66" s="990"/>
      <c r="AA66" s="988" t="s">
        <v>424</v>
      </c>
      <c r="AB66" s="989"/>
      <c r="AC66" s="989"/>
      <c r="AD66" s="989"/>
      <c r="AE66" s="990"/>
      <c r="AF66" s="994" t="s">
        <v>425</v>
      </c>
      <c r="AG66" s="995"/>
      <c r="AH66" s="995"/>
      <c r="AI66" s="995"/>
      <c r="AJ66" s="996"/>
      <c r="AK66" s="988" t="s">
        <v>405</v>
      </c>
      <c r="AL66" s="983"/>
      <c r="AM66" s="983"/>
      <c r="AN66" s="983"/>
      <c r="AO66" s="984"/>
      <c r="AP66" s="988" t="s">
        <v>426</v>
      </c>
      <c r="AQ66" s="989"/>
      <c r="AR66" s="989"/>
      <c r="AS66" s="989"/>
      <c r="AT66" s="990"/>
      <c r="AU66" s="988" t="s">
        <v>427</v>
      </c>
      <c r="AV66" s="989"/>
      <c r="AW66" s="989"/>
      <c r="AX66" s="989"/>
      <c r="AY66" s="990"/>
      <c r="AZ66" s="988" t="s">
        <v>384</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601</v>
      </c>
      <c r="C68" s="973"/>
      <c r="D68" s="973"/>
      <c r="E68" s="973"/>
      <c r="F68" s="973"/>
      <c r="G68" s="973"/>
      <c r="H68" s="973"/>
      <c r="I68" s="973"/>
      <c r="J68" s="973"/>
      <c r="K68" s="973"/>
      <c r="L68" s="973"/>
      <c r="M68" s="973"/>
      <c r="N68" s="973"/>
      <c r="O68" s="973"/>
      <c r="P68" s="974"/>
      <c r="Q68" s="975">
        <v>4641</v>
      </c>
      <c r="R68" s="969"/>
      <c r="S68" s="969"/>
      <c r="T68" s="969"/>
      <c r="U68" s="969"/>
      <c r="V68" s="969">
        <v>3399</v>
      </c>
      <c r="W68" s="969"/>
      <c r="X68" s="969"/>
      <c r="Y68" s="969"/>
      <c r="Z68" s="969"/>
      <c r="AA68" s="969">
        <v>1242</v>
      </c>
      <c r="AB68" s="969"/>
      <c r="AC68" s="969"/>
      <c r="AD68" s="969"/>
      <c r="AE68" s="969"/>
      <c r="AF68" s="969">
        <v>1242</v>
      </c>
      <c r="AG68" s="969"/>
      <c r="AH68" s="969"/>
      <c r="AI68" s="969"/>
      <c r="AJ68" s="969"/>
      <c r="AK68" s="969">
        <v>0</v>
      </c>
      <c r="AL68" s="969"/>
      <c r="AM68" s="969"/>
      <c r="AN68" s="969"/>
      <c r="AO68" s="969"/>
      <c r="AP68" s="969">
        <v>0</v>
      </c>
      <c r="AQ68" s="969"/>
      <c r="AR68" s="969"/>
      <c r="AS68" s="969"/>
      <c r="AT68" s="969"/>
      <c r="AU68" s="969">
        <v>0</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602</v>
      </c>
      <c r="C69" s="962"/>
      <c r="D69" s="962"/>
      <c r="E69" s="962"/>
      <c r="F69" s="962"/>
      <c r="G69" s="962"/>
      <c r="H69" s="962"/>
      <c r="I69" s="962"/>
      <c r="J69" s="962"/>
      <c r="K69" s="962"/>
      <c r="L69" s="962"/>
      <c r="M69" s="962"/>
      <c r="N69" s="962"/>
      <c r="O69" s="962"/>
      <c r="P69" s="963"/>
      <c r="Q69" s="964">
        <v>92</v>
      </c>
      <c r="R69" s="958"/>
      <c r="S69" s="958"/>
      <c r="T69" s="958"/>
      <c r="U69" s="958"/>
      <c r="V69" s="958">
        <v>89</v>
      </c>
      <c r="W69" s="958"/>
      <c r="X69" s="958"/>
      <c r="Y69" s="958"/>
      <c r="Z69" s="958"/>
      <c r="AA69" s="958">
        <v>3</v>
      </c>
      <c r="AB69" s="958"/>
      <c r="AC69" s="958"/>
      <c r="AD69" s="958"/>
      <c r="AE69" s="958"/>
      <c r="AF69" s="958">
        <v>3</v>
      </c>
      <c r="AG69" s="958"/>
      <c r="AH69" s="958"/>
      <c r="AI69" s="958"/>
      <c r="AJ69" s="958"/>
      <c r="AK69" s="958">
        <v>20</v>
      </c>
      <c r="AL69" s="958"/>
      <c r="AM69" s="958"/>
      <c r="AN69" s="958"/>
      <c r="AO69" s="958"/>
      <c r="AP69" s="958">
        <v>0</v>
      </c>
      <c r="AQ69" s="958"/>
      <c r="AR69" s="958"/>
      <c r="AS69" s="958"/>
      <c r="AT69" s="958"/>
      <c r="AU69" s="958">
        <v>0</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603</v>
      </c>
      <c r="C70" s="962"/>
      <c r="D70" s="962"/>
      <c r="E70" s="962"/>
      <c r="F70" s="962"/>
      <c r="G70" s="962"/>
      <c r="H70" s="962"/>
      <c r="I70" s="962"/>
      <c r="J70" s="962"/>
      <c r="K70" s="962"/>
      <c r="L70" s="962"/>
      <c r="M70" s="962"/>
      <c r="N70" s="962"/>
      <c r="O70" s="962"/>
      <c r="P70" s="963"/>
      <c r="Q70" s="964">
        <v>1943</v>
      </c>
      <c r="R70" s="958"/>
      <c r="S70" s="958"/>
      <c r="T70" s="958"/>
      <c r="U70" s="958"/>
      <c r="V70" s="958">
        <v>1899</v>
      </c>
      <c r="W70" s="958"/>
      <c r="X70" s="958"/>
      <c r="Y70" s="958"/>
      <c r="Z70" s="958"/>
      <c r="AA70" s="958">
        <v>44</v>
      </c>
      <c r="AB70" s="958"/>
      <c r="AC70" s="958"/>
      <c r="AD70" s="958"/>
      <c r="AE70" s="958"/>
      <c r="AF70" s="958">
        <v>36</v>
      </c>
      <c r="AG70" s="958"/>
      <c r="AH70" s="958"/>
      <c r="AI70" s="958"/>
      <c r="AJ70" s="958"/>
      <c r="AK70" s="958">
        <v>0</v>
      </c>
      <c r="AL70" s="958"/>
      <c r="AM70" s="958"/>
      <c r="AN70" s="958"/>
      <c r="AO70" s="958"/>
      <c r="AP70" s="958">
        <v>1374</v>
      </c>
      <c r="AQ70" s="958"/>
      <c r="AR70" s="958"/>
      <c r="AS70" s="958"/>
      <c r="AT70" s="958"/>
      <c r="AU70" s="958">
        <v>92</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604</v>
      </c>
      <c r="C71" s="962"/>
      <c r="D71" s="962"/>
      <c r="E71" s="962"/>
      <c r="F71" s="962"/>
      <c r="G71" s="962"/>
      <c r="H71" s="962"/>
      <c r="I71" s="962"/>
      <c r="J71" s="962"/>
      <c r="K71" s="962"/>
      <c r="L71" s="962"/>
      <c r="M71" s="962"/>
      <c r="N71" s="962"/>
      <c r="O71" s="962"/>
      <c r="P71" s="963"/>
      <c r="Q71" s="964">
        <v>1697</v>
      </c>
      <c r="R71" s="958"/>
      <c r="S71" s="958"/>
      <c r="T71" s="958"/>
      <c r="U71" s="958"/>
      <c r="V71" s="958">
        <v>1645</v>
      </c>
      <c r="W71" s="958"/>
      <c r="X71" s="958"/>
      <c r="Y71" s="958"/>
      <c r="Z71" s="958"/>
      <c r="AA71" s="958">
        <v>52</v>
      </c>
      <c r="AB71" s="958"/>
      <c r="AC71" s="958"/>
      <c r="AD71" s="958"/>
      <c r="AE71" s="958"/>
      <c r="AF71" s="958">
        <v>52</v>
      </c>
      <c r="AG71" s="958"/>
      <c r="AH71" s="958"/>
      <c r="AI71" s="958"/>
      <c r="AJ71" s="958"/>
      <c r="AK71" s="958">
        <v>6</v>
      </c>
      <c r="AL71" s="958"/>
      <c r="AM71" s="958"/>
      <c r="AN71" s="958"/>
      <c r="AO71" s="958"/>
      <c r="AP71" s="958">
        <v>6325</v>
      </c>
      <c r="AQ71" s="958"/>
      <c r="AR71" s="958"/>
      <c r="AS71" s="958"/>
      <c r="AT71" s="958"/>
      <c r="AU71" s="958">
        <v>161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605</v>
      </c>
      <c r="C72" s="962"/>
      <c r="D72" s="962"/>
      <c r="E72" s="962"/>
      <c r="F72" s="962"/>
      <c r="G72" s="962"/>
      <c r="H72" s="962"/>
      <c r="I72" s="962"/>
      <c r="J72" s="962"/>
      <c r="K72" s="962"/>
      <c r="L72" s="962"/>
      <c r="M72" s="962"/>
      <c r="N72" s="962"/>
      <c r="O72" s="962"/>
      <c r="P72" s="963"/>
      <c r="Q72" s="964">
        <v>1557</v>
      </c>
      <c r="R72" s="958"/>
      <c r="S72" s="958"/>
      <c r="T72" s="958"/>
      <c r="U72" s="958"/>
      <c r="V72" s="958">
        <v>1500</v>
      </c>
      <c r="W72" s="958"/>
      <c r="X72" s="958"/>
      <c r="Y72" s="958"/>
      <c r="Z72" s="958"/>
      <c r="AA72" s="958">
        <v>57</v>
      </c>
      <c r="AB72" s="958"/>
      <c r="AC72" s="958"/>
      <c r="AD72" s="958"/>
      <c r="AE72" s="958"/>
      <c r="AF72" s="958">
        <v>57</v>
      </c>
      <c r="AG72" s="958"/>
      <c r="AH72" s="958"/>
      <c r="AI72" s="958"/>
      <c r="AJ72" s="958"/>
      <c r="AK72" s="958">
        <v>30</v>
      </c>
      <c r="AL72" s="958"/>
      <c r="AM72" s="958"/>
      <c r="AN72" s="958"/>
      <c r="AO72" s="958"/>
      <c r="AP72" s="958">
        <v>954</v>
      </c>
      <c r="AQ72" s="958"/>
      <c r="AR72" s="958"/>
      <c r="AS72" s="958"/>
      <c r="AT72" s="958"/>
      <c r="AU72" s="958">
        <v>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606</v>
      </c>
      <c r="C73" s="962"/>
      <c r="D73" s="962"/>
      <c r="E73" s="962"/>
      <c r="F73" s="962"/>
      <c r="G73" s="962"/>
      <c r="H73" s="962"/>
      <c r="I73" s="962"/>
      <c r="J73" s="962"/>
      <c r="K73" s="962"/>
      <c r="L73" s="962"/>
      <c r="M73" s="962"/>
      <c r="N73" s="962"/>
      <c r="O73" s="962"/>
      <c r="P73" s="963"/>
      <c r="Q73" s="964">
        <v>903</v>
      </c>
      <c r="R73" s="958"/>
      <c r="S73" s="958"/>
      <c r="T73" s="958"/>
      <c r="U73" s="958"/>
      <c r="V73" s="958">
        <v>860</v>
      </c>
      <c r="W73" s="958"/>
      <c r="X73" s="958"/>
      <c r="Y73" s="958"/>
      <c r="Z73" s="958"/>
      <c r="AA73" s="958">
        <v>43</v>
      </c>
      <c r="AB73" s="958"/>
      <c r="AC73" s="958"/>
      <c r="AD73" s="958"/>
      <c r="AE73" s="958"/>
      <c r="AF73" s="958">
        <v>38</v>
      </c>
      <c r="AG73" s="958"/>
      <c r="AH73" s="958"/>
      <c r="AI73" s="958"/>
      <c r="AJ73" s="958"/>
      <c r="AK73" s="958">
        <v>0</v>
      </c>
      <c r="AL73" s="958"/>
      <c r="AM73" s="958"/>
      <c r="AN73" s="958"/>
      <c r="AO73" s="958"/>
      <c r="AP73" s="958">
        <v>0</v>
      </c>
      <c r="AQ73" s="958"/>
      <c r="AR73" s="958"/>
      <c r="AS73" s="958"/>
      <c r="AT73" s="958"/>
      <c r="AU73" s="958">
        <v>0</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607</v>
      </c>
      <c r="C74" s="962"/>
      <c r="D74" s="962"/>
      <c r="E74" s="962"/>
      <c r="F74" s="962"/>
      <c r="G74" s="962"/>
      <c r="H74" s="962"/>
      <c r="I74" s="962"/>
      <c r="J74" s="962"/>
      <c r="K74" s="962"/>
      <c r="L74" s="962"/>
      <c r="M74" s="962"/>
      <c r="N74" s="962"/>
      <c r="O74" s="962"/>
      <c r="P74" s="963"/>
      <c r="Q74" s="964">
        <v>111</v>
      </c>
      <c r="R74" s="958"/>
      <c r="S74" s="958"/>
      <c r="T74" s="958"/>
      <c r="U74" s="958"/>
      <c r="V74" s="958">
        <v>107</v>
      </c>
      <c r="W74" s="958"/>
      <c r="X74" s="958"/>
      <c r="Y74" s="958"/>
      <c r="Z74" s="958"/>
      <c r="AA74" s="958">
        <v>4</v>
      </c>
      <c r="AB74" s="958"/>
      <c r="AC74" s="958"/>
      <c r="AD74" s="958"/>
      <c r="AE74" s="958"/>
      <c r="AF74" s="958">
        <v>4</v>
      </c>
      <c r="AG74" s="958"/>
      <c r="AH74" s="958"/>
      <c r="AI74" s="958"/>
      <c r="AJ74" s="958"/>
      <c r="AK74" s="958">
        <v>0</v>
      </c>
      <c r="AL74" s="958"/>
      <c r="AM74" s="958"/>
      <c r="AN74" s="958"/>
      <c r="AO74" s="958"/>
      <c r="AP74" s="958">
        <v>0</v>
      </c>
      <c r="AQ74" s="958"/>
      <c r="AR74" s="958"/>
      <c r="AS74" s="958"/>
      <c r="AT74" s="958"/>
      <c r="AU74" s="958">
        <v>0</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608</v>
      </c>
      <c r="C75" s="962"/>
      <c r="D75" s="962"/>
      <c r="E75" s="962"/>
      <c r="F75" s="962"/>
      <c r="G75" s="962"/>
      <c r="H75" s="962"/>
      <c r="I75" s="962"/>
      <c r="J75" s="962"/>
      <c r="K75" s="962"/>
      <c r="L75" s="962"/>
      <c r="M75" s="962"/>
      <c r="N75" s="962"/>
      <c r="O75" s="962"/>
      <c r="P75" s="963"/>
      <c r="Q75" s="965">
        <v>510</v>
      </c>
      <c r="R75" s="966"/>
      <c r="S75" s="966"/>
      <c r="T75" s="966"/>
      <c r="U75" s="967"/>
      <c r="V75" s="968">
        <v>463</v>
      </c>
      <c r="W75" s="966"/>
      <c r="X75" s="966"/>
      <c r="Y75" s="966"/>
      <c r="Z75" s="967"/>
      <c r="AA75" s="968">
        <v>47</v>
      </c>
      <c r="AB75" s="966"/>
      <c r="AC75" s="966"/>
      <c r="AD75" s="966"/>
      <c r="AE75" s="967"/>
      <c r="AF75" s="968">
        <v>47</v>
      </c>
      <c r="AG75" s="966"/>
      <c r="AH75" s="966"/>
      <c r="AI75" s="966"/>
      <c r="AJ75" s="967"/>
      <c r="AK75" s="968">
        <v>0</v>
      </c>
      <c r="AL75" s="966"/>
      <c r="AM75" s="966"/>
      <c r="AN75" s="966"/>
      <c r="AO75" s="967"/>
      <c r="AP75" s="968">
        <v>0</v>
      </c>
      <c r="AQ75" s="966"/>
      <c r="AR75" s="966"/>
      <c r="AS75" s="966"/>
      <c r="AT75" s="967"/>
      <c r="AU75" s="968">
        <v>0</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609</v>
      </c>
      <c r="C76" s="962"/>
      <c r="D76" s="962"/>
      <c r="E76" s="962"/>
      <c r="F76" s="962"/>
      <c r="G76" s="962"/>
      <c r="H76" s="962"/>
      <c r="I76" s="962"/>
      <c r="J76" s="962"/>
      <c r="K76" s="962"/>
      <c r="L76" s="962"/>
      <c r="M76" s="962"/>
      <c r="N76" s="962"/>
      <c r="O76" s="962"/>
      <c r="P76" s="963"/>
      <c r="Q76" s="965">
        <v>109501</v>
      </c>
      <c r="R76" s="966"/>
      <c r="S76" s="966"/>
      <c r="T76" s="966"/>
      <c r="U76" s="967"/>
      <c r="V76" s="968">
        <v>107372</v>
      </c>
      <c r="W76" s="966"/>
      <c r="X76" s="966"/>
      <c r="Y76" s="966"/>
      <c r="Z76" s="967"/>
      <c r="AA76" s="968">
        <v>2129</v>
      </c>
      <c r="AB76" s="966"/>
      <c r="AC76" s="966"/>
      <c r="AD76" s="966"/>
      <c r="AE76" s="967"/>
      <c r="AF76" s="968">
        <v>2129</v>
      </c>
      <c r="AG76" s="966"/>
      <c r="AH76" s="966"/>
      <c r="AI76" s="966"/>
      <c r="AJ76" s="967"/>
      <c r="AK76" s="968">
        <v>311</v>
      </c>
      <c r="AL76" s="966"/>
      <c r="AM76" s="966"/>
      <c r="AN76" s="966"/>
      <c r="AO76" s="967"/>
      <c r="AP76" s="968">
        <v>0</v>
      </c>
      <c r="AQ76" s="966"/>
      <c r="AR76" s="966"/>
      <c r="AS76" s="966"/>
      <c r="AT76" s="967"/>
      <c r="AU76" s="968">
        <v>0</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610</v>
      </c>
      <c r="C77" s="962"/>
      <c r="D77" s="962"/>
      <c r="E77" s="962"/>
      <c r="F77" s="962"/>
      <c r="G77" s="962"/>
      <c r="H77" s="962"/>
      <c r="I77" s="962"/>
      <c r="J77" s="962"/>
      <c r="K77" s="962"/>
      <c r="L77" s="962"/>
      <c r="M77" s="962"/>
      <c r="N77" s="962"/>
      <c r="O77" s="962"/>
      <c r="P77" s="963"/>
      <c r="Q77" s="965">
        <v>333</v>
      </c>
      <c r="R77" s="966"/>
      <c r="S77" s="966"/>
      <c r="T77" s="966"/>
      <c r="U77" s="967"/>
      <c r="V77" s="968">
        <v>333</v>
      </c>
      <c r="W77" s="966"/>
      <c r="X77" s="966"/>
      <c r="Y77" s="966"/>
      <c r="Z77" s="967"/>
      <c r="AA77" s="968">
        <v>0</v>
      </c>
      <c r="AB77" s="966"/>
      <c r="AC77" s="966"/>
      <c r="AD77" s="966"/>
      <c r="AE77" s="967"/>
      <c r="AF77" s="968">
        <v>198</v>
      </c>
      <c r="AG77" s="966"/>
      <c r="AH77" s="966"/>
      <c r="AI77" s="966"/>
      <c r="AJ77" s="967"/>
      <c r="AK77" s="968">
        <v>199</v>
      </c>
      <c r="AL77" s="966"/>
      <c r="AM77" s="966"/>
      <c r="AN77" s="966"/>
      <c r="AO77" s="967"/>
      <c r="AP77" s="968">
        <v>1044</v>
      </c>
      <c r="AQ77" s="966"/>
      <c r="AR77" s="966"/>
      <c r="AS77" s="966"/>
      <c r="AT77" s="967"/>
      <c r="AU77" s="968">
        <v>0</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396</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3806</v>
      </c>
      <c r="AG88" s="946"/>
      <c r="AH88" s="946"/>
      <c r="AI88" s="946"/>
      <c r="AJ88" s="946"/>
      <c r="AK88" s="950"/>
      <c r="AL88" s="950"/>
      <c r="AM88" s="950"/>
      <c r="AN88" s="950"/>
      <c r="AO88" s="950"/>
      <c r="AP88" s="946">
        <v>9697</v>
      </c>
      <c r="AQ88" s="946"/>
      <c r="AR88" s="946"/>
      <c r="AS88" s="946"/>
      <c r="AT88" s="946"/>
      <c r="AU88" s="946">
        <v>253</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190</v>
      </c>
      <c r="CS102" s="940"/>
      <c r="CT102" s="940"/>
      <c r="CU102" s="940"/>
      <c r="CV102" s="941"/>
      <c r="CW102" s="939">
        <v>83</v>
      </c>
      <c r="CX102" s="940"/>
      <c r="CY102" s="940"/>
      <c r="CZ102" s="940"/>
      <c r="DA102" s="941"/>
      <c r="DB102" s="939">
        <v>0</v>
      </c>
      <c r="DC102" s="940"/>
      <c r="DD102" s="940"/>
      <c r="DE102" s="940"/>
      <c r="DF102" s="941"/>
      <c r="DG102" s="939">
        <v>0</v>
      </c>
      <c r="DH102" s="940"/>
      <c r="DI102" s="940"/>
      <c r="DJ102" s="940"/>
      <c r="DK102" s="941"/>
      <c r="DL102" s="939">
        <v>0</v>
      </c>
      <c r="DM102" s="940"/>
      <c r="DN102" s="940"/>
      <c r="DO102" s="940"/>
      <c r="DP102" s="941"/>
      <c r="DQ102" s="939">
        <v>0</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314</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314</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314</v>
      </c>
      <c r="DR109" s="883"/>
      <c r="DS109" s="883"/>
      <c r="DT109" s="883"/>
      <c r="DU109" s="884"/>
      <c r="DV109" s="885" t="s">
        <v>439</v>
      </c>
      <c r="DW109" s="883"/>
      <c r="DX109" s="883"/>
      <c r="DY109" s="883"/>
      <c r="DZ109" s="916"/>
    </row>
    <row r="110" spans="1:131" s="224" customFormat="1" ht="26.25" customHeight="1" x14ac:dyDescent="0.15">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406146</v>
      </c>
      <c r="AB110" s="876"/>
      <c r="AC110" s="876"/>
      <c r="AD110" s="876"/>
      <c r="AE110" s="877"/>
      <c r="AF110" s="878">
        <v>432885</v>
      </c>
      <c r="AG110" s="876"/>
      <c r="AH110" s="876"/>
      <c r="AI110" s="876"/>
      <c r="AJ110" s="877"/>
      <c r="AK110" s="878">
        <v>476441</v>
      </c>
      <c r="AL110" s="876"/>
      <c r="AM110" s="876"/>
      <c r="AN110" s="876"/>
      <c r="AO110" s="877"/>
      <c r="AP110" s="879">
        <v>26.6</v>
      </c>
      <c r="AQ110" s="880"/>
      <c r="AR110" s="880"/>
      <c r="AS110" s="880"/>
      <c r="AT110" s="881"/>
      <c r="AU110" s="917" t="s">
        <v>75</v>
      </c>
      <c r="AV110" s="918"/>
      <c r="AW110" s="918"/>
      <c r="AX110" s="918"/>
      <c r="AY110" s="918"/>
      <c r="AZ110" s="847" t="s">
        <v>442</v>
      </c>
      <c r="BA110" s="795"/>
      <c r="BB110" s="795"/>
      <c r="BC110" s="795"/>
      <c r="BD110" s="795"/>
      <c r="BE110" s="795"/>
      <c r="BF110" s="795"/>
      <c r="BG110" s="795"/>
      <c r="BH110" s="795"/>
      <c r="BI110" s="795"/>
      <c r="BJ110" s="795"/>
      <c r="BK110" s="795"/>
      <c r="BL110" s="795"/>
      <c r="BM110" s="795"/>
      <c r="BN110" s="795"/>
      <c r="BO110" s="795"/>
      <c r="BP110" s="796"/>
      <c r="BQ110" s="848">
        <v>3384834</v>
      </c>
      <c r="BR110" s="829"/>
      <c r="BS110" s="829"/>
      <c r="BT110" s="829"/>
      <c r="BU110" s="829"/>
      <c r="BV110" s="829">
        <v>3088646</v>
      </c>
      <c r="BW110" s="829"/>
      <c r="BX110" s="829"/>
      <c r="BY110" s="829"/>
      <c r="BZ110" s="829"/>
      <c r="CA110" s="829">
        <v>3583626</v>
      </c>
      <c r="CB110" s="829"/>
      <c r="CC110" s="829"/>
      <c r="CD110" s="829"/>
      <c r="CE110" s="829"/>
      <c r="CF110" s="853">
        <v>199.9</v>
      </c>
      <c r="CG110" s="854"/>
      <c r="CH110" s="854"/>
      <c r="CI110" s="854"/>
      <c r="CJ110" s="854"/>
      <c r="CK110" s="913" t="s">
        <v>443</v>
      </c>
      <c r="CL110" s="806"/>
      <c r="CM110" s="84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445</v>
      </c>
      <c r="DM110" s="829"/>
      <c r="DN110" s="829"/>
      <c r="DO110" s="829"/>
      <c r="DP110" s="829"/>
      <c r="DQ110" s="829" t="s">
        <v>446</v>
      </c>
      <c r="DR110" s="829"/>
      <c r="DS110" s="829"/>
      <c r="DT110" s="829"/>
      <c r="DU110" s="829"/>
      <c r="DV110" s="830" t="s">
        <v>398</v>
      </c>
      <c r="DW110" s="830"/>
      <c r="DX110" s="830"/>
      <c r="DY110" s="830"/>
      <c r="DZ110" s="831"/>
    </row>
    <row r="111" spans="1:131" s="224" customFormat="1" ht="26.25" customHeight="1" x14ac:dyDescent="0.15">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398</v>
      </c>
      <c r="AB111" s="906"/>
      <c r="AC111" s="906"/>
      <c r="AD111" s="906"/>
      <c r="AE111" s="907"/>
      <c r="AF111" s="908" t="s">
        <v>130</v>
      </c>
      <c r="AG111" s="906"/>
      <c r="AH111" s="906"/>
      <c r="AI111" s="906"/>
      <c r="AJ111" s="907"/>
      <c r="AK111" s="908" t="s">
        <v>130</v>
      </c>
      <c r="AL111" s="906"/>
      <c r="AM111" s="906"/>
      <c r="AN111" s="906"/>
      <c r="AO111" s="907"/>
      <c r="AP111" s="909" t="s">
        <v>412</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t="s">
        <v>446</v>
      </c>
      <c r="BR111" s="804"/>
      <c r="BS111" s="804"/>
      <c r="BT111" s="804"/>
      <c r="BU111" s="804"/>
      <c r="BV111" s="804" t="s">
        <v>398</v>
      </c>
      <c r="BW111" s="804"/>
      <c r="BX111" s="804"/>
      <c r="BY111" s="804"/>
      <c r="BZ111" s="804"/>
      <c r="CA111" s="804" t="s">
        <v>449</v>
      </c>
      <c r="CB111" s="804"/>
      <c r="CC111" s="804"/>
      <c r="CD111" s="804"/>
      <c r="CE111" s="804"/>
      <c r="CF111" s="862" t="s">
        <v>398</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398</v>
      </c>
      <c r="DM111" s="804"/>
      <c r="DN111" s="804"/>
      <c r="DO111" s="804"/>
      <c r="DP111" s="804"/>
      <c r="DQ111" s="804" t="s">
        <v>398</v>
      </c>
      <c r="DR111" s="804"/>
      <c r="DS111" s="804"/>
      <c r="DT111" s="804"/>
      <c r="DU111" s="804"/>
      <c r="DV111" s="781" t="s">
        <v>130</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398</v>
      </c>
      <c r="AB112" s="767"/>
      <c r="AC112" s="767"/>
      <c r="AD112" s="767"/>
      <c r="AE112" s="768"/>
      <c r="AF112" s="769" t="s">
        <v>412</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1086617</v>
      </c>
      <c r="BR112" s="804"/>
      <c r="BS112" s="804"/>
      <c r="BT112" s="804"/>
      <c r="BU112" s="804"/>
      <c r="BV112" s="804">
        <v>1116359</v>
      </c>
      <c r="BW112" s="804"/>
      <c r="BX112" s="804"/>
      <c r="BY112" s="804"/>
      <c r="BZ112" s="804"/>
      <c r="CA112" s="804">
        <v>1185029</v>
      </c>
      <c r="CB112" s="804"/>
      <c r="CC112" s="804"/>
      <c r="CD112" s="804"/>
      <c r="CE112" s="804"/>
      <c r="CF112" s="862">
        <v>66.099999999999994</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455</v>
      </c>
      <c r="DH112" s="804"/>
      <c r="DI112" s="804"/>
      <c r="DJ112" s="804"/>
      <c r="DK112" s="804"/>
      <c r="DL112" s="804" t="s">
        <v>456</v>
      </c>
      <c r="DM112" s="804"/>
      <c r="DN112" s="804"/>
      <c r="DO112" s="804"/>
      <c r="DP112" s="804"/>
      <c r="DQ112" s="804" t="s">
        <v>455</v>
      </c>
      <c r="DR112" s="804"/>
      <c r="DS112" s="804"/>
      <c r="DT112" s="804"/>
      <c r="DU112" s="804"/>
      <c r="DV112" s="781" t="s">
        <v>398</v>
      </c>
      <c r="DW112" s="781"/>
      <c r="DX112" s="781"/>
      <c r="DY112" s="781"/>
      <c r="DZ112" s="782"/>
    </row>
    <row r="113" spans="1:130" s="224" customFormat="1" ht="26.25" customHeight="1" x14ac:dyDescent="0.15">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135864</v>
      </c>
      <c r="AB113" s="906"/>
      <c r="AC113" s="906"/>
      <c r="AD113" s="906"/>
      <c r="AE113" s="907"/>
      <c r="AF113" s="908">
        <v>144284</v>
      </c>
      <c r="AG113" s="906"/>
      <c r="AH113" s="906"/>
      <c r="AI113" s="906"/>
      <c r="AJ113" s="907"/>
      <c r="AK113" s="908">
        <v>165091</v>
      </c>
      <c r="AL113" s="906"/>
      <c r="AM113" s="906"/>
      <c r="AN113" s="906"/>
      <c r="AO113" s="907"/>
      <c r="AP113" s="909">
        <v>9.1999999999999993</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v>254195</v>
      </c>
      <c r="BR113" s="804"/>
      <c r="BS113" s="804"/>
      <c r="BT113" s="804"/>
      <c r="BU113" s="804"/>
      <c r="BV113" s="804">
        <v>246329</v>
      </c>
      <c r="BW113" s="804"/>
      <c r="BX113" s="804"/>
      <c r="BY113" s="804"/>
      <c r="BZ113" s="804"/>
      <c r="CA113" s="804">
        <v>253602</v>
      </c>
      <c r="CB113" s="804"/>
      <c r="CC113" s="804"/>
      <c r="CD113" s="804"/>
      <c r="CE113" s="804"/>
      <c r="CF113" s="862">
        <v>14.1</v>
      </c>
      <c r="CG113" s="863"/>
      <c r="CH113" s="863"/>
      <c r="CI113" s="863"/>
      <c r="CJ113" s="863"/>
      <c r="CK113" s="914"/>
      <c r="CL113" s="808"/>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460</v>
      </c>
      <c r="DH113" s="767"/>
      <c r="DI113" s="767"/>
      <c r="DJ113" s="767"/>
      <c r="DK113" s="768"/>
      <c r="DL113" s="769" t="s">
        <v>398</v>
      </c>
      <c r="DM113" s="767"/>
      <c r="DN113" s="767"/>
      <c r="DO113" s="767"/>
      <c r="DP113" s="768"/>
      <c r="DQ113" s="769" t="s">
        <v>398</v>
      </c>
      <c r="DR113" s="767"/>
      <c r="DS113" s="767"/>
      <c r="DT113" s="767"/>
      <c r="DU113" s="768"/>
      <c r="DV113" s="811" t="s">
        <v>130</v>
      </c>
      <c r="DW113" s="812"/>
      <c r="DX113" s="812"/>
      <c r="DY113" s="812"/>
      <c r="DZ113" s="813"/>
    </row>
    <row r="114" spans="1:130" s="224" customFormat="1" ht="26.25" customHeight="1" x14ac:dyDescent="0.15">
      <c r="A114" s="901"/>
      <c r="B114" s="902"/>
      <c r="C114" s="739" t="s">
        <v>461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12068</v>
      </c>
      <c r="AB114" s="767"/>
      <c r="AC114" s="767"/>
      <c r="AD114" s="767"/>
      <c r="AE114" s="768"/>
      <c r="AF114" s="769">
        <v>12553</v>
      </c>
      <c r="AG114" s="767"/>
      <c r="AH114" s="767"/>
      <c r="AI114" s="767"/>
      <c r="AJ114" s="768"/>
      <c r="AK114" s="769">
        <v>16415</v>
      </c>
      <c r="AL114" s="767"/>
      <c r="AM114" s="767"/>
      <c r="AN114" s="767"/>
      <c r="AO114" s="768"/>
      <c r="AP114" s="811">
        <v>0.9</v>
      </c>
      <c r="AQ114" s="812"/>
      <c r="AR114" s="812"/>
      <c r="AS114" s="812"/>
      <c r="AT114" s="813"/>
      <c r="AU114" s="919"/>
      <c r="AV114" s="920"/>
      <c r="AW114" s="920"/>
      <c r="AX114" s="920"/>
      <c r="AY114" s="920"/>
      <c r="AZ114" s="802" t="s">
        <v>462</v>
      </c>
      <c r="BA114" s="739"/>
      <c r="BB114" s="739"/>
      <c r="BC114" s="739"/>
      <c r="BD114" s="739"/>
      <c r="BE114" s="739"/>
      <c r="BF114" s="739"/>
      <c r="BG114" s="739"/>
      <c r="BH114" s="739"/>
      <c r="BI114" s="739"/>
      <c r="BJ114" s="739"/>
      <c r="BK114" s="739"/>
      <c r="BL114" s="739"/>
      <c r="BM114" s="739"/>
      <c r="BN114" s="739"/>
      <c r="BO114" s="739"/>
      <c r="BP114" s="740"/>
      <c r="BQ114" s="803">
        <v>614748</v>
      </c>
      <c r="BR114" s="804"/>
      <c r="BS114" s="804"/>
      <c r="BT114" s="804"/>
      <c r="BU114" s="804"/>
      <c r="BV114" s="804">
        <v>589305</v>
      </c>
      <c r="BW114" s="804"/>
      <c r="BX114" s="804"/>
      <c r="BY114" s="804"/>
      <c r="BZ114" s="804"/>
      <c r="CA114" s="804">
        <v>562719</v>
      </c>
      <c r="CB114" s="804"/>
      <c r="CC114" s="804"/>
      <c r="CD114" s="804"/>
      <c r="CE114" s="804"/>
      <c r="CF114" s="862">
        <v>31.4</v>
      </c>
      <c r="CG114" s="863"/>
      <c r="CH114" s="863"/>
      <c r="CI114" s="863"/>
      <c r="CJ114" s="863"/>
      <c r="CK114" s="914"/>
      <c r="CL114" s="808"/>
      <c r="CM114" s="802" t="s">
        <v>463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446</v>
      </c>
      <c r="DH114" s="767"/>
      <c r="DI114" s="767"/>
      <c r="DJ114" s="767"/>
      <c r="DK114" s="768"/>
      <c r="DL114" s="769" t="s">
        <v>446</v>
      </c>
      <c r="DM114" s="767"/>
      <c r="DN114" s="767"/>
      <c r="DO114" s="767"/>
      <c r="DP114" s="768"/>
      <c r="DQ114" s="769" t="s">
        <v>398</v>
      </c>
      <c r="DR114" s="767"/>
      <c r="DS114" s="767"/>
      <c r="DT114" s="767"/>
      <c r="DU114" s="768"/>
      <c r="DV114" s="811" t="s">
        <v>398</v>
      </c>
      <c r="DW114" s="812"/>
      <c r="DX114" s="812"/>
      <c r="DY114" s="812"/>
      <c r="DZ114" s="813"/>
    </row>
    <row r="115" spans="1:130" s="224" customFormat="1" ht="26.25" customHeight="1" x14ac:dyDescent="0.15">
      <c r="A115" s="901"/>
      <c r="B115" s="902"/>
      <c r="C115" s="739" t="s">
        <v>464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446</v>
      </c>
      <c r="AB115" s="906"/>
      <c r="AC115" s="906"/>
      <c r="AD115" s="906"/>
      <c r="AE115" s="907"/>
      <c r="AF115" s="908" t="s">
        <v>398</v>
      </c>
      <c r="AG115" s="906"/>
      <c r="AH115" s="906"/>
      <c r="AI115" s="906"/>
      <c r="AJ115" s="907"/>
      <c r="AK115" s="908" t="s">
        <v>456</v>
      </c>
      <c r="AL115" s="906"/>
      <c r="AM115" s="906"/>
      <c r="AN115" s="906"/>
      <c r="AO115" s="907"/>
      <c r="AP115" s="909" t="s">
        <v>398</v>
      </c>
      <c r="AQ115" s="910"/>
      <c r="AR115" s="910"/>
      <c r="AS115" s="910"/>
      <c r="AT115" s="911"/>
      <c r="AU115" s="919"/>
      <c r="AV115" s="920"/>
      <c r="AW115" s="920"/>
      <c r="AX115" s="920"/>
      <c r="AY115" s="920"/>
      <c r="AZ115" s="802" t="s">
        <v>465</v>
      </c>
      <c r="BA115" s="739"/>
      <c r="BB115" s="739"/>
      <c r="BC115" s="739"/>
      <c r="BD115" s="739"/>
      <c r="BE115" s="739"/>
      <c r="BF115" s="739"/>
      <c r="BG115" s="739"/>
      <c r="BH115" s="739"/>
      <c r="BI115" s="739"/>
      <c r="BJ115" s="739"/>
      <c r="BK115" s="739"/>
      <c r="BL115" s="739"/>
      <c r="BM115" s="739"/>
      <c r="BN115" s="739"/>
      <c r="BO115" s="739"/>
      <c r="BP115" s="740"/>
      <c r="BQ115" s="803" t="s">
        <v>455</v>
      </c>
      <c r="BR115" s="804"/>
      <c r="BS115" s="804"/>
      <c r="BT115" s="804"/>
      <c r="BU115" s="804"/>
      <c r="BV115" s="804" t="s">
        <v>130</v>
      </c>
      <c r="BW115" s="804"/>
      <c r="BX115" s="804"/>
      <c r="BY115" s="804"/>
      <c r="BZ115" s="804"/>
      <c r="CA115" s="804" t="s">
        <v>130</v>
      </c>
      <c r="CB115" s="804"/>
      <c r="CC115" s="804"/>
      <c r="CD115" s="804"/>
      <c r="CE115" s="804"/>
      <c r="CF115" s="862" t="s">
        <v>130</v>
      </c>
      <c r="CG115" s="863"/>
      <c r="CH115" s="863"/>
      <c r="CI115" s="863"/>
      <c r="CJ115" s="863"/>
      <c r="CK115" s="914"/>
      <c r="CL115" s="808"/>
      <c r="CM115" s="802" t="s">
        <v>466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446</v>
      </c>
      <c r="DH115" s="767"/>
      <c r="DI115" s="767"/>
      <c r="DJ115" s="767"/>
      <c r="DK115" s="768"/>
      <c r="DL115" s="769" t="s">
        <v>398</v>
      </c>
      <c r="DM115" s="767"/>
      <c r="DN115" s="767"/>
      <c r="DO115" s="767"/>
      <c r="DP115" s="768"/>
      <c r="DQ115" s="769" t="s">
        <v>398</v>
      </c>
      <c r="DR115" s="767"/>
      <c r="DS115" s="767"/>
      <c r="DT115" s="767"/>
      <c r="DU115" s="768"/>
      <c r="DV115" s="811" t="s">
        <v>398</v>
      </c>
      <c r="DW115" s="812"/>
      <c r="DX115" s="812"/>
      <c r="DY115" s="812"/>
      <c r="DZ115" s="813"/>
    </row>
    <row r="116" spans="1:130" s="224" customFormat="1" ht="26.25" customHeight="1" x14ac:dyDescent="0.15">
      <c r="A116" s="903"/>
      <c r="B116" s="904"/>
      <c r="C116" s="826" t="s">
        <v>467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412</v>
      </c>
      <c r="AG116" s="767"/>
      <c r="AH116" s="767"/>
      <c r="AI116" s="767"/>
      <c r="AJ116" s="768"/>
      <c r="AK116" s="769" t="s">
        <v>130</v>
      </c>
      <c r="AL116" s="767"/>
      <c r="AM116" s="767"/>
      <c r="AN116" s="767"/>
      <c r="AO116" s="768"/>
      <c r="AP116" s="811" t="s">
        <v>398</v>
      </c>
      <c r="AQ116" s="812"/>
      <c r="AR116" s="812"/>
      <c r="AS116" s="812"/>
      <c r="AT116" s="813"/>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803" t="s">
        <v>398</v>
      </c>
      <c r="BR116" s="804"/>
      <c r="BS116" s="804"/>
      <c r="BT116" s="804"/>
      <c r="BU116" s="804"/>
      <c r="BV116" s="804" t="s">
        <v>130</v>
      </c>
      <c r="BW116" s="804"/>
      <c r="BX116" s="804"/>
      <c r="BY116" s="804"/>
      <c r="BZ116" s="804"/>
      <c r="CA116" s="804" t="s">
        <v>398</v>
      </c>
      <c r="CB116" s="804"/>
      <c r="CC116" s="804"/>
      <c r="CD116" s="804"/>
      <c r="CE116" s="804"/>
      <c r="CF116" s="862" t="s">
        <v>398</v>
      </c>
      <c r="CG116" s="863"/>
      <c r="CH116" s="863"/>
      <c r="CI116" s="863"/>
      <c r="CJ116" s="863"/>
      <c r="CK116" s="914"/>
      <c r="CL116" s="808"/>
      <c r="CM116" s="802" t="s">
        <v>469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455</v>
      </c>
      <c r="DH116" s="767"/>
      <c r="DI116" s="767"/>
      <c r="DJ116" s="767"/>
      <c r="DK116" s="768"/>
      <c r="DL116" s="769" t="s">
        <v>455</v>
      </c>
      <c r="DM116" s="767"/>
      <c r="DN116" s="767"/>
      <c r="DO116" s="767"/>
      <c r="DP116" s="768"/>
      <c r="DQ116" s="769" t="s">
        <v>446</v>
      </c>
      <c r="DR116" s="767"/>
      <c r="DS116" s="767"/>
      <c r="DT116" s="767"/>
      <c r="DU116" s="768"/>
      <c r="DV116" s="811" t="s">
        <v>446</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470</v>
      </c>
      <c r="Z117" s="884"/>
      <c r="AA117" s="889">
        <v>554078</v>
      </c>
      <c r="AB117" s="890"/>
      <c r="AC117" s="890"/>
      <c r="AD117" s="890"/>
      <c r="AE117" s="891"/>
      <c r="AF117" s="892">
        <v>589722</v>
      </c>
      <c r="AG117" s="890"/>
      <c r="AH117" s="890"/>
      <c r="AI117" s="890"/>
      <c r="AJ117" s="891"/>
      <c r="AK117" s="892">
        <v>657947</v>
      </c>
      <c r="AL117" s="890"/>
      <c r="AM117" s="890"/>
      <c r="AN117" s="890"/>
      <c r="AO117" s="891"/>
      <c r="AP117" s="893"/>
      <c r="AQ117" s="894"/>
      <c r="AR117" s="894"/>
      <c r="AS117" s="894"/>
      <c r="AT117" s="895"/>
      <c r="AU117" s="919"/>
      <c r="AV117" s="920"/>
      <c r="AW117" s="920"/>
      <c r="AX117" s="920"/>
      <c r="AY117" s="920"/>
      <c r="AZ117" s="850" t="s">
        <v>471</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472</v>
      </c>
      <c r="BW117" s="804"/>
      <c r="BX117" s="804"/>
      <c r="BY117" s="804"/>
      <c r="BZ117" s="804"/>
      <c r="CA117" s="804" t="s">
        <v>130</v>
      </c>
      <c r="CB117" s="804"/>
      <c r="CC117" s="804"/>
      <c r="CD117" s="804"/>
      <c r="CE117" s="804"/>
      <c r="CF117" s="862" t="s">
        <v>130</v>
      </c>
      <c r="CG117" s="863"/>
      <c r="CH117" s="863"/>
      <c r="CI117" s="863"/>
      <c r="CJ117" s="863"/>
      <c r="CK117" s="914"/>
      <c r="CL117" s="808"/>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472</v>
      </c>
      <c r="DH117" s="767"/>
      <c r="DI117" s="767"/>
      <c r="DJ117" s="767"/>
      <c r="DK117" s="768"/>
      <c r="DL117" s="769" t="s">
        <v>412</v>
      </c>
      <c r="DM117" s="767"/>
      <c r="DN117" s="767"/>
      <c r="DO117" s="767"/>
      <c r="DP117" s="768"/>
      <c r="DQ117" s="769" t="s">
        <v>446</v>
      </c>
      <c r="DR117" s="767"/>
      <c r="DS117" s="767"/>
      <c r="DT117" s="767"/>
      <c r="DU117" s="768"/>
      <c r="DV117" s="811" t="s">
        <v>446</v>
      </c>
      <c r="DW117" s="812"/>
      <c r="DX117" s="812"/>
      <c r="DY117" s="812"/>
      <c r="DZ117" s="813"/>
    </row>
    <row r="118" spans="1:130" s="224" customFormat="1" ht="26.25" customHeight="1" x14ac:dyDescent="0.15">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314</v>
      </c>
      <c r="AL118" s="883"/>
      <c r="AM118" s="883"/>
      <c r="AN118" s="883"/>
      <c r="AO118" s="884"/>
      <c r="AP118" s="886" t="s">
        <v>439</v>
      </c>
      <c r="AQ118" s="887"/>
      <c r="AR118" s="887"/>
      <c r="AS118" s="887"/>
      <c r="AT118" s="888"/>
      <c r="AU118" s="919"/>
      <c r="AV118" s="920"/>
      <c r="AW118" s="920"/>
      <c r="AX118" s="920"/>
      <c r="AY118" s="920"/>
      <c r="AZ118" s="825" t="s">
        <v>474</v>
      </c>
      <c r="BA118" s="826"/>
      <c r="BB118" s="826"/>
      <c r="BC118" s="826"/>
      <c r="BD118" s="826"/>
      <c r="BE118" s="826"/>
      <c r="BF118" s="826"/>
      <c r="BG118" s="826"/>
      <c r="BH118" s="826"/>
      <c r="BI118" s="826"/>
      <c r="BJ118" s="826"/>
      <c r="BK118" s="826"/>
      <c r="BL118" s="826"/>
      <c r="BM118" s="826"/>
      <c r="BN118" s="826"/>
      <c r="BO118" s="826"/>
      <c r="BP118" s="827"/>
      <c r="BQ118" s="866" t="s">
        <v>420</v>
      </c>
      <c r="BR118" s="832"/>
      <c r="BS118" s="832"/>
      <c r="BT118" s="832"/>
      <c r="BU118" s="832"/>
      <c r="BV118" s="832" t="s">
        <v>446</v>
      </c>
      <c r="BW118" s="832"/>
      <c r="BX118" s="832"/>
      <c r="BY118" s="832"/>
      <c r="BZ118" s="832"/>
      <c r="CA118" s="832" t="s">
        <v>398</v>
      </c>
      <c r="CB118" s="832"/>
      <c r="CC118" s="832"/>
      <c r="CD118" s="832"/>
      <c r="CE118" s="832"/>
      <c r="CF118" s="862" t="s">
        <v>420</v>
      </c>
      <c r="CG118" s="863"/>
      <c r="CH118" s="863"/>
      <c r="CI118" s="863"/>
      <c r="CJ118" s="863"/>
      <c r="CK118" s="914"/>
      <c r="CL118" s="808"/>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446</v>
      </c>
      <c r="DH118" s="767"/>
      <c r="DI118" s="767"/>
      <c r="DJ118" s="767"/>
      <c r="DK118" s="768"/>
      <c r="DL118" s="769" t="s">
        <v>446</v>
      </c>
      <c r="DM118" s="767"/>
      <c r="DN118" s="767"/>
      <c r="DO118" s="767"/>
      <c r="DP118" s="768"/>
      <c r="DQ118" s="769" t="s">
        <v>472</v>
      </c>
      <c r="DR118" s="767"/>
      <c r="DS118" s="767"/>
      <c r="DT118" s="767"/>
      <c r="DU118" s="768"/>
      <c r="DV118" s="811" t="s">
        <v>446</v>
      </c>
      <c r="DW118" s="812"/>
      <c r="DX118" s="812"/>
      <c r="DY118" s="812"/>
      <c r="DZ118" s="813"/>
    </row>
    <row r="119" spans="1:130" s="224" customFormat="1" ht="26.25" customHeight="1" x14ac:dyDescent="0.15">
      <c r="A119" s="805" t="s">
        <v>443</v>
      </c>
      <c r="B119" s="806"/>
      <c r="C119" s="84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460</v>
      </c>
      <c r="AB119" s="876"/>
      <c r="AC119" s="876"/>
      <c r="AD119" s="876"/>
      <c r="AE119" s="877"/>
      <c r="AF119" s="878" t="s">
        <v>398</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476</v>
      </c>
      <c r="BP119" s="865"/>
      <c r="BQ119" s="866">
        <v>5340394</v>
      </c>
      <c r="BR119" s="832"/>
      <c r="BS119" s="832"/>
      <c r="BT119" s="832"/>
      <c r="BU119" s="832"/>
      <c r="BV119" s="832">
        <v>5040639</v>
      </c>
      <c r="BW119" s="832"/>
      <c r="BX119" s="832"/>
      <c r="BY119" s="832"/>
      <c r="BZ119" s="832"/>
      <c r="CA119" s="832">
        <v>5584976</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446</v>
      </c>
      <c r="DH119" s="751"/>
      <c r="DI119" s="751"/>
      <c r="DJ119" s="751"/>
      <c r="DK119" s="752"/>
      <c r="DL119" s="753" t="s">
        <v>398</v>
      </c>
      <c r="DM119" s="751"/>
      <c r="DN119" s="751"/>
      <c r="DO119" s="751"/>
      <c r="DP119" s="752"/>
      <c r="DQ119" s="753" t="s">
        <v>398</v>
      </c>
      <c r="DR119" s="751"/>
      <c r="DS119" s="751"/>
      <c r="DT119" s="751"/>
      <c r="DU119" s="752"/>
      <c r="DV119" s="835" t="s">
        <v>398</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398</v>
      </c>
      <c r="AB120" s="767"/>
      <c r="AC120" s="767"/>
      <c r="AD120" s="767"/>
      <c r="AE120" s="768"/>
      <c r="AF120" s="769" t="s">
        <v>460</v>
      </c>
      <c r="AG120" s="767"/>
      <c r="AH120" s="767"/>
      <c r="AI120" s="767"/>
      <c r="AJ120" s="768"/>
      <c r="AK120" s="769" t="s">
        <v>398</v>
      </c>
      <c r="AL120" s="767"/>
      <c r="AM120" s="767"/>
      <c r="AN120" s="767"/>
      <c r="AO120" s="768"/>
      <c r="AP120" s="811" t="s">
        <v>398</v>
      </c>
      <c r="AQ120" s="812"/>
      <c r="AR120" s="812"/>
      <c r="AS120" s="812"/>
      <c r="AT120" s="813"/>
      <c r="AU120" s="867" t="s">
        <v>478</v>
      </c>
      <c r="AV120" s="868"/>
      <c r="AW120" s="868"/>
      <c r="AX120" s="868"/>
      <c r="AY120" s="869"/>
      <c r="AZ120" s="847" t="s">
        <v>479</v>
      </c>
      <c r="BA120" s="795"/>
      <c r="BB120" s="795"/>
      <c r="BC120" s="795"/>
      <c r="BD120" s="795"/>
      <c r="BE120" s="795"/>
      <c r="BF120" s="795"/>
      <c r="BG120" s="795"/>
      <c r="BH120" s="795"/>
      <c r="BI120" s="795"/>
      <c r="BJ120" s="795"/>
      <c r="BK120" s="795"/>
      <c r="BL120" s="795"/>
      <c r="BM120" s="795"/>
      <c r="BN120" s="795"/>
      <c r="BO120" s="795"/>
      <c r="BP120" s="796"/>
      <c r="BQ120" s="848">
        <v>3366938</v>
      </c>
      <c r="BR120" s="829"/>
      <c r="BS120" s="829"/>
      <c r="BT120" s="829"/>
      <c r="BU120" s="829"/>
      <c r="BV120" s="829">
        <v>3498234</v>
      </c>
      <c r="BW120" s="829"/>
      <c r="BX120" s="829"/>
      <c r="BY120" s="829"/>
      <c r="BZ120" s="829"/>
      <c r="CA120" s="829">
        <v>3576575</v>
      </c>
      <c r="CB120" s="829"/>
      <c r="CC120" s="829"/>
      <c r="CD120" s="829"/>
      <c r="CE120" s="829"/>
      <c r="CF120" s="853">
        <v>199.5</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323290</v>
      </c>
      <c r="DH120" s="829"/>
      <c r="DI120" s="829"/>
      <c r="DJ120" s="829"/>
      <c r="DK120" s="829"/>
      <c r="DL120" s="829">
        <v>443693</v>
      </c>
      <c r="DM120" s="829"/>
      <c r="DN120" s="829"/>
      <c r="DO120" s="829"/>
      <c r="DP120" s="829"/>
      <c r="DQ120" s="829">
        <v>572079</v>
      </c>
      <c r="DR120" s="829"/>
      <c r="DS120" s="829"/>
      <c r="DT120" s="829"/>
      <c r="DU120" s="829"/>
      <c r="DV120" s="830">
        <v>31.9</v>
      </c>
      <c r="DW120" s="830"/>
      <c r="DX120" s="830"/>
      <c r="DY120" s="830"/>
      <c r="DZ120" s="831"/>
    </row>
    <row r="121" spans="1:130" s="224" customFormat="1" ht="26.25" customHeight="1" x14ac:dyDescent="0.15">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420</v>
      </c>
      <c r="AB121" s="767"/>
      <c r="AC121" s="767"/>
      <c r="AD121" s="767"/>
      <c r="AE121" s="768"/>
      <c r="AF121" s="769" t="s">
        <v>398</v>
      </c>
      <c r="AG121" s="767"/>
      <c r="AH121" s="767"/>
      <c r="AI121" s="767"/>
      <c r="AJ121" s="768"/>
      <c r="AK121" s="769" t="s">
        <v>446</v>
      </c>
      <c r="AL121" s="767"/>
      <c r="AM121" s="767"/>
      <c r="AN121" s="767"/>
      <c r="AO121" s="768"/>
      <c r="AP121" s="811" t="s">
        <v>472</v>
      </c>
      <c r="AQ121" s="812"/>
      <c r="AR121" s="812"/>
      <c r="AS121" s="812"/>
      <c r="AT121" s="813"/>
      <c r="AU121" s="870"/>
      <c r="AV121" s="871"/>
      <c r="AW121" s="871"/>
      <c r="AX121" s="871"/>
      <c r="AY121" s="872"/>
      <c r="AZ121" s="802" t="s">
        <v>483</v>
      </c>
      <c r="BA121" s="739"/>
      <c r="BB121" s="739"/>
      <c r="BC121" s="739"/>
      <c r="BD121" s="739"/>
      <c r="BE121" s="739"/>
      <c r="BF121" s="739"/>
      <c r="BG121" s="739"/>
      <c r="BH121" s="739"/>
      <c r="BI121" s="739"/>
      <c r="BJ121" s="739"/>
      <c r="BK121" s="739"/>
      <c r="BL121" s="739"/>
      <c r="BM121" s="739"/>
      <c r="BN121" s="739"/>
      <c r="BO121" s="739"/>
      <c r="BP121" s="740"/>
      <c r="BQ121" s="803">
        <v>85358</v>
      </c>
      <c r="BR121" s="804"/>
      <c r="BS121" s="804"/>
      <c r="BT121" s="804"/>
      <c r="BU121" s="804"/>
      <c r="BV121" s="804">
        <v>71043</v>
      </c>
      <c r="BW121" s="804"/>
      <c r="BX121" s="804"/>
      <c r="BY121" s="804"/>
      <c r="BZ121" s="804"/>
      <c r="CA121" s="804">
        <v>215294</v>
      </c>
      <c r="CB121" s="804"/>
      <c r="CC121" s="804"/>
      <c r="CD121" s="804"/>
      <c r="CE121" s="804"/>
      <c r="CF121" s="862">
        <v>12</v>
      </c>
      <c r="CG121" s="863"/>
      <c r="CH121" s="863"/>
      <c r="CI121" s="863"/>
      <c r="CJ121" s="863"/>
      <c r="CK121" s="856"/>
      <c r="CL121" s="842"/>
      <c r="CM121" s="842"/>
      <c r="CN121" s="842"/>
      <c r="CO121" s="843"/>
      <c r="CP121" s="822" t="s">
        <v>484</v>
      </c>
      <c r="CQ121" s="823"/>
      <c r="CR121" s="823"/>
      <c r="CS121" s="823"/>
      <c r="CT121" s="823"/>
      <c r="CU121" s="823"/>
      <c r="CV121" s="823"/>
      <c r="CW121" s="823"/>
      <c r="CX121" s="823"/>
      <c r="CY121" s="823"/>
      <c r="CZ121" s="823"/>
      <c r="DA121" s="823"/>
      <c r="DB121" s="823"/>
      <c r="DC121" s="823"/>
      <c r="DD121" s="823"/>
      <c r="DE121" s="823"/>
      <c r="DF121" s="824"/>
      <c r="DG121" s="803">
        <v>474876</v>
      </c>
      <c r="DH121" s="804"/>
      <c r="DI121" s="804"/>
      <c r="DJ121" s="804"/>
      <c r="DK121" s="804"/>
      <c r="DL121" s="804">
        <v>422830</v>
      </c>
      <c r="DM121" s="804"/>
      <c r="DN121" s="804"/>
      <c r="DO121" s="804"/>
      <c r="DP121" s="804"/>
      <c r="DQ121" s="804">
        <v>400564</v>
      </c>
      <c r="DR121" s="804"/>
      <c r="DS121" s="804"/>
      <c r="DT121" s="804"/>
      <c r="DU121" s="804"/>
      <c r="DV121" s="781">
        <v>22.3</v>
      </c>
      <c r="DW121" s="781"/>
      <c r="DX121" s="781"/>
      <c r="DY121" s="781"/>
      <c r="DZ121" s="782"/>
    </row>
    <row r="122" spans="1:130" s="224" customFormat="1" ht="26.25" customHeight="1" x14ac:dyDescent="0.15">
      <c r="A122" s="807"/>
      <c r="B122" s="808"/>
      <c r="C122" s="802" t="s">
        <v>463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446</v>
      </c>
      <c r="AB122" s="767"/>
      <c r="AC122" s="767"/>
      <c r="AD122" s="767"/>
      <c r="AE122" s="768"/>
      <c r="AF122" s="769" t="s">
        <v>446</v>
      </c>
      <c r="AG122" s="767"/>
      <c r="AH122" s="767"/>
      <c r="AI122" s="767"/>
      <c r="AJ122" s="768"/>
      <c r="AK122" s="769" t="s">
        <v>446</v>
      </c>
      <c r="AL122" s="767"/>
      <c r="AM122" s="767"/>
      <c r="AN122" s="767"/>
      <c r="AO122" s="768"/>
      <c r="AP122" s="811" t="s">
        <v>398</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3959900</v>
      </c>
      <c r="BR122" s="832"/>
      <c r="BS122" s="832"/>
      <c r="BT122" s="832"/>
      <c r="BU122" s="832"/>
      <c r="BV122" s="832">
        <v>3753578</v>
      </c>
      <c r="BW122" s="832"/>
      <c r="BX122" s="832"/>
      <c r="BY122" s="832"/>
      <c r="BZ122" s="832"/>
      <c r="CA122" s="832">
        <v>4148265</v>
      </c>
      <c r="CB122" s="832"/>
      <c r="CC122" s="832"/>
      <c r="CD122" s="832"/>
      <c r="CE122" s="832"/>
      <c r="CF122" s="833">
        <v>231.4</v>
      </c>
      <c r="CG122" s="834"/>
      <c r="CH122" s="834"/>
      <c r="CI122" s="834"/>
      <c r="CJ122" s="834"/>
      <c r="CK122" s="856"/>
      <c r="CL122" s="842"/>
      <c r="CM122" s="842"/>
      <c r="CN122" s="842"/>
      <c r="CO122" s="843"/>
      <c r="CP122" s="822" t="s">
        <v>486</v>
      </c>
      <c r="CQ122" s="823"/>
      <c r="CR122" s="823"/>
      <c r="CS122" s="823"/>
      <c r="CT122" s="823"/>
      <c r="CU122" s="823"/>
      <c r="CV122" s="823"/>
      <c r="CW122" s="823"/>
      <c r="CX122" s="823"/>
      <c r="CY122" s="823"/>
      <c r="CZ122" s="823"/>
      <c r="DA122" s="823"/>
      <c r="DB122" s="823"/>
      <c r="DC122" s="823"/>
      <c r="DD122" s="823"/>
      <c r="DE122" s="823"/>
      <c r="DF122" s="824"/>
      <c r="DG122" s="803">
        <v>255703</v>
      </c>
      <c r="DH122" s="804"/>
      <c r="DI122" s="804"/>
      <c r="DJ122" s="804"/>
      <c r="DK122" s="804"/>
      <c r="DL122" s="804">
        <v>223294</v>
      </c>
      <c r="DM122" s="804"/>
      <c r="DN122" s="804"/>
      <c r="DO122" s="804"/>
      <c r="DP122" s="804"/>
      <c r="DQ122" s="804">
        <v>191842</v>
      </c>
      <c r="DR122" s="804"/>
      <c r="DS122" s="804"/>
      <c r="DT122" s="804"/>
      <c r="DU122" s="804"/>
      <c r="DV122" s="781">
        <v>10.7</v>
      </c>
      <c r="DW122" s="781"/>
      <c r="DX122" s="781"/>
      <c r="DY122" s="781"/>
      <c r="DZ122" s="782"/>
    </row>
    <row r="123" spans="1:130" s="224" customFormat="1" ht="26.25" customHeight="1" x14ac:dyDescent="0.15">
      <c r="A123" s="807"/>
      <c r="B123" s="808"/>
      <c r="C123" s="802" t="s">
        <v>469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412</v>
      </c>
      <c r="AB123" s="767"/>
      <c r="AC123" s="767"/>
      <c r="AD123" s="767"/>
      <c r="AE123" s="768"/>
      <c r="AF123" s="769" t="s">
        <v>398</v>
      </c>
      <c r="AG123" s="767"/>
      <c r="AH123" s="767"/>
      <c r="AI123" s="767"/>
      <c r="AJ123" s="768"/>
      <c r="AK123" s="769" t="s">
        <v>446</v>
      </c>
      <c r="AL123" s="767"/>
      <c r="AM123" s="767"/>
      <c r="AN123" s="767"/>
      <c r="AO123" s="768"/>
      <c r="AP123" s="811" t="s">
        <v>398</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487</v>
      </c>
      <c r="BP123" s="865"/>
      <c r="BQ123" s="819">
        <v>7412196</v>
      </c>
      <c r="BR123" s="820"/>
      <c r="BS123" s="820"/>
      <c r="BT123" s="820"/>
      <c r="BU123" s="820"/>
      <c r="BV123" s="820">
        <v>7322855</v>
      </c>
      <c r="BW123" s="820"/>
      <c r="BX123" s="820"/>
      <c r="BY123" s="820"/>
      <c r="BZ123" s="820"/>
      <c r="CA123" s="820">
        <v>7940134</v>
      </c>
      <c r="CB123" s="820"/>
      <c r="CC123" s="820"/>
      <c r="CD123" s="820"/>
      <c r="CE123" s="820"/>
      <c r="CF123" s="735"/>
      <c r="CG123" s="736"/>
      <c r="CH123" s="736"/>
      <c r="CI123" s="736"/>
      <c r="CJ123" s="821"/>
      <c r="CK123" s="856"/>
      <c r="CL123" s="842"/>
      <c r="CM123" s="842"/>
      <c r="CN123" s="842"/>
      <c r="CO123" s="843"/>
      <c r="CP123" s="822" t="s">
        <v>488</v>
      </c>
      <c r="CQ123" s="823"/>
      <c r="CR123" s="823"/>
      <c r="CS123" s="823"/>
      <c r="CT123" s="823"/>
      <c r="CU123" s="823"/>
      <c r="CV123" s="823"/>
      <c r="CW123" s="823"/>
      <c r="CX123" s="823"/>
      <c r="CY123" s="823"/>
      <c r="CZ123" s="823"/>
      <c r="DA123" s="823"/>
      <c r="DB123" s="823"/>
      <c r="DC123" s="823"/>
      <c r="DD123" s="823"/>
      <c r="DE123" s="823"/>
      <c r="DF123" s="824"/>
      <c r="DG123" s="766">
        <v>32584</v>
      </c>
      <c r="DH123" s="767"/>
      <c r="DI123" s="767"/>
      <c r="DJ123" s="767"/>
      <c r="DK123" s="768"/>
      <c r="DL123" s="769">
        <v>26508</v>
      </c>
      <c r="DM123" s="767"/>
      <c r="DN123" s="767"/>
      <c r="DO123" s="767"/>
      <c r="DP123" s="768"/>
      <c r="DQ123" s="769">
        <v>20488</v>
      </c>
      <c r="DR123" s="767"/>
      <c r="DS123" s="767"/>
      <c r="DT123" s="767"/>
      <c r="DU123" s="768"/>
      <c r="DV123" s="811">
        <v>1.1000000000000001</v>
      </c>
      <c r="DW123" s="812"/>
      <c r="DX123" s="812"/>
      <c r="DY123" s="812"/>
      <c r="DZ123" s="813"/>
    </row>
    <row r="124" spans="1:130" s="224" customFormat="1" ht="26.25" customHeight="1" thickBot="1" x14ac:dyDescent="0.2">
      <c r="A124" s="807"/>
      <c r="B124" s="808"/>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412</v>
      </c>
      <c r="AB124" s="767"/>
      <c r="AC124" s="767"/>
      <c r="AD124" s="767"/>
      <c r="AE124" s="768"/>
      <c r="AF124" s="769" t="s">
        <v>472</v>
      </c>
      <c r="AG124" s="767"/>
      <c r="AH124" s="767"/>
      <c r="AI124" s="767"/>
      <c r="AJ124" s="768"/>
      <c r="AK124" s="769" t="s">
        <v>412</v>
      </c>
      <c r="AL124" s="767"/>
      <c r="AM124" s="767"/>
      <c r="AN124" s="767"/>
      <c r="AO124" s="768"/>
      <c r="AP124" s="811" t="s">
        <v>446</v>
      </c>
      <c r="AQ124" s="812"/>
      <c r="AR124" s="812"/>
      <c r="AS124" s="812"/>
      <c r="AT124" s="813"/>
      <c r="AU124" s="814" t="s">
        <v>489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472</v>
      </c>
      <c r="BR124" s="818"/>
      <c r="BS124" s="818"/>
      <c r="BT124" s="818"/>
      <c r="BU124" s="818"/>
      <c r="BV124" s="818" t="s">
        <v>460</v>
      </c>
      <c r="BW124" s="818"/>
      <c r="BX124" s="818"/>
      <c r="BY124" s="818"/>
      <c r="BZ124" s="818"/>
      <c r="CA124" s="818" t="s">
        <v>412</v>
      </c>
      <c r="CB124" s="818"/>
      <c r="CC124" s="818"/>
      <c r="CD124" s="818"/>
      <c r="CE124" s="818"/>
      <c r="CF124" s="713"/>
      <c r="CG124" s="714"/>
      <c r="CH124" s="714"/>
      <c r="CI124" s="714"/>
      <c r="CJ124" s="849"/>
      <c r="CK124" s="857"/>
      <c r="CL124" s="857"/>
      <c r="CM124" s="857"/>
      <c r="CN124" s="857"/>
      <c r="CO124" s="858"/>
      <c r="CP124" s="822" t="s">
        <v>490</v>
      </c>
      <c r="CQ124" s="823"/>
      <c r="CR124" s="823"/>
      <c r="CS124" s="823"/>
      <c r="CT124" s="823"/>
      <c r="CU124" s="823"/>
      <c r="CV124" s="823"/>
      <c r="CW124" s="823"/>
      <c r="CX124" s="823"/>
      <c r="CY124" s="823"/>
      <c r="CZ124" s="823"/>
      <c r="DA124" s="823"/>
      <c r="DB124" s="823"/>
      <c r="DC124" s="823"/>
      <c r="DD124" s="823"/>
      <c r="DE124" s="823"/>
      <c r="DF124" s="824"/>
      <c r="DG124" s="750">
        <v>164</v>
      </c>
      <c r="DH124" s="751"/>
      <c r="DI124" s="751"/>
      <c r="DJ124" s="751"/>
      <c r="DK124" s="752"/>
      <c r="DL124" s="753">
        <v>34</v>
      </c>
      <c r="DM124" s="751"/>
      <c r="DN124" s="751"/>
      <c r="DO124" s="751"/>
      <c r="DP124" s="752"/>
      <c r="DQ124" s="753">
        <v>56</v>
      </c>
      <c r="DR124" s="751"/>
      <c r="DS124" s="751"/>
      <c r="DT124" s="751"/>
      <c r="DU124" s="752"/>
      <c r="DV124" s="835">
        <v>0</v>
      </c>
      <c r="DW124" s="836"/>
      <c r="DX124" s="836"/>
      <c r="DY124" s="836"/>
      <c r="DZ124" s="837"/>
    </row>
    <row r="125" spans="1:130" s="224" customFormat="1" ht="26.25" customHeight="1" x14ac:dyDescent="0.15">
      <c r="A125" s="807"/>
      <c r="B125" s="808"/>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460</v>
      </c>
      <c r="AB125" s="767"/>
      <c r="AC125" s="767"/>
      <c r="AD125" s="767"/>
      <c r="AE125" s="768"/>
      <c r="AF125" s="769" t="s">
        <v>460</v>
      </c>
      <c r="AG125" s="767"/>
      <c r="AH125" s="767"/>
      <c r="AI125" s="767"/>
      <c r="AJ125" s="768"/>
      <c r="AK125" s="769" t="s">
        <v>446</v>
      </c>
      <c r="AL125" s="767"/>
      <c r="AM125" s="767"/>
      <c r="AN125" s="767"/>
      <c r="AO125" s="768"/>
      <c r="AP125" s="811" t="s">
        <v>460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491</v>
      </c>
      <c r="CL125" s="839"/>
      <c r="CM125" s="839"/>
      <c r="CN125" s="839"/>
      <c r="CO125" s="840"/>
      <c r="CP125" s="847" t="s">
        <v>492</v>
      </c>
      <c r="CQ125" s="795"/>
      <c r="CR125" s="795"/>
      <c r="CS125" s="795"/>
      <c r="CT125" s="795"/>
      <c r="CU125" s="795"/>
      <c r="CV125" s="795"/>
      <c r="CW125" s="795"/>
      <c r="CX125" s="795"/>
      <c r="CY125" s="795"/>
      <c r="CZ125" s="795"/>
      <c r="DA125" s="795"/>
      <c r="DB125" s="795"/>
      <c r="DC125" s="795"/>
      <c r="DD125" s="795"/>
      <c r="DE125" s="795"/>
      <c r="DF125" s="796"/>
      <c r="DG125" s="848" t="s">
        <v>460</v>
      </c>
      <c r="DH125" s="829"/>
      <c r="DI125" s="829"/>
      <c r="DJ125" s="829"/>
      <c r="DK125" s="829"/>
      <c r="DL125" s="829" t="s">
        <v>460</v>
      </c>
      <c r="DM125" s="829"/>
      <c r="DN125" s="829"/>
      <c r="DO125" s="829"/>
      <c r="DP125" s="829"/>
      <c r="DQ125" s="829" t="s">
        <v>446</v>
      </c>
      <c r="DR125" s="829"/>
      <c r="DS125" s="829"/>
      <c r="DT125" s="829"/>
      <c r="DU125" s="829"/>
      <c r="DV125" s="830" t="s">
        <v>446</v>
      </c>
      <c r="DW125" s="830"/>
      <c r="DX125" s="830"/>
      <c r="DY125" s="830"/>
      <c r="DZ125" s="831"/>
    </row>
    <row r="126" spans="1:130" s="224" customFormat="1" ht="26.25" customHeight="1" thickBot="1" x14ac:dyDescent="0.2">
      <c r="A126" s="807"/>
      <c r="B126" s="808"/>
      <c r="C126" s="802"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446</v>
      </c>
      <c r="AB126" s="767"/>
      <c r="AC126" s="767"/>
      <c r="AD126" s="767"/>
      <c r="AE126" s="768"/>
      <c r="AF126" s="769" t="s">
        <v>460</v>
      </c>
      <c r="AG126" s="767"/>
      <c r="AH126" s="767"/>
      <c r="AI126" s="767"/>
      <c r="AJ126" s="768"/>
      <c r="AK126" s="769" t="s">
        <v>460</v>
      </c>
      <c r="AL126" s="767"/>
      <c r="AM126" s="767"/>
      <c r="AN126" s="767"/>
      <c r="AO126" s="768"/>
      <c r="AP126" s="811" t="s">
        <v>460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493</v>
      </c>
      <c r="CQ126" s="739"/>
      <c r="CR126" s="739"/>
      <c r="CS126" s="739"/>
      <c r="CT126" s="739"/>
      <c r="CU126" s="739"/>
      <c r="CV126" s="739"/>
      <c r="CW126" s="739"/>
      <c r="CX126" s="739"/>
      <c r="CY126" s="739"/>
      <c r="CZ126" s="739"/>
      <c r="DA126" s="739"/>
      <c r="DB126" s="739"/>
      <c r="DC126" s="739"/>
      <c r="DD126" s="739"/>
      <c r="DE126" s="739"/>
      <c r="DF126" s="740"/>
      <c r="DG126" s="803" t="s">
        <v>460</v>
      </c>
      <c r="DH126" s="804"/>
      <c r="DI126" s="804"/>
      <c r="DJ126" s="804"/>
      <c r="DK126" s="804"/>
      <c r="DL126" s="804" t="s">
        <v>460</v>
      </c>
      <c r="DM126" s="804"/>
      <c r="DN126" s="804"/>
      <c r="DO126" s="804"/>
      <c r="DP126" s="804"/>
      <c r="DQ126" s="804" t="s">
        <v>460</v>
      </c>
      <c r="DR126" s="804"/>
      <c r="DS126" s="804"/>
      <c r="DT126" s="804"/>
      <c r="DU126" s="804"/>
      <c r="DV126" s="781" t="s">
        <v>446</v>
      </c>
      <c r="DW126" s="781"/>
      <c r="DX126" s="781"/>
      <c r="DY126" s="781"/>
      <c r="DZ126" s="782"/>
    </row>
    <row r="127" spans="1:130" s="224" customFormat="1" ht="26.25" customHeight="1" x14ac:dyDescent="0.15">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460</v>
      </c>
      <c r="AB127" s="767"/>
      <c r="AC127" s="767"/>
      <c r="AD127" s="767"/>
      <c r="AE127" s="768"/>
      <c r="AF127" s="769" t="s">
        <v>460</v>
      </c>
      <c r="AG127" s="767"/>
      <c r="AH127" s="767"/>
      <c r="AI127" s="767"/>
      <c r="AJ127" s="768"/>
      <c r="AK127" s="769" t="s">
        <v>460</v>
      </c>
      <c r="AL127" s="767"/>
      <c r="AM127" s="767"/>
      <c r="AN127" s="767"/>
      <c r="AO127" s="768"/>
      <c r="AP127" s="811" t="s">
        <v>460</v>
      </c>
      <c r="AQ127" s="812"/>
      <c r="AR127" s="812"/>
      <c r="AS127" s="812"/>
      <c r="AT127" s="813"/>
      <c r="AU127" s="226"/>
      <c r="AV127" s="226"/>
      <c r="AW127" s="226"/>
      <c r="AX127" s="828" t="s">
        <v>495</v>
      </c>
      <c r="AY127" s="799"/>
      <c r="AZ127" s="799"/>
      <c r="BA127" s="799"/>
      <c r="BB127" s="799"/>
      <c r="BC127" s="799"/>
      <c r="BD127" s="799"/>
      <c r="BE127" s="800"/>
      <c r="BF127" s="798" t="s">
        <v>496</v>
      </c>
      <c r="BG127" s="799"/>
      <c r="BH127" s="799"/>
      <c r="BI127" s="799"/>
      <c r="BJ127" s="799"/>
      <c r="BK127" s="799"/>
      <c r="BL127" s="800"/>
      <c r="BM127" s="798" t="s">
        <v>497</v>
      </c>
      <c r="BN127" s="799"/>
      <c r="BO127" s="799"/>
      <c r="BP127" s="799"/>
      <c r="BQ127" s="799"/>
      <c r="BR127" s="799"/>
      <c r="BS127" s="800"/>
      <c r="BT127" s="798" t="s">
        <v>498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499</v>
      </c>
      <c r="CQ127" s="739"/>
      <c r="CR127" s="739"/>
      <c r="CS127" s="739"/>
      <c r="CT127" s="739"/>
      <c r="CU127" s="739"/>
      <c r="CV127" s="739"/>
      <c r="CW127" s="739"/>
      <c r="CX127" s="739"/>
      <c r="CY127" s="739"/>
      <c r="CZ127" s="739"/>
      <c r="DA127" s="739"/>
      <c r="DB127" s="739"/>
      <c r="DC127" s="739"/>
      <c r="DD127" s="739"/>
      <c r="DE127" s="739"/>
      <c r="DF127" s="740"/>
      <c r="DG127" s="803" t="s">
        <v>460</v>
      </c>
      <c r="DH127" s="804"/>
      <c r="DI127" s="804"/>
      <c r="DJ127" s="804"/>
      <c r="DK127" s="804"/>
      <c r="DL127" s="804" t="s">
        <v>460</v>
      </c>
      <c r="DM127" s="804"/>
      <c r="DN127" s="804"/>
      <c r="DO127" s="804"/>
      <c r="DP127" s="804"/>
      <c r="DQ127" s="804" t="s">
        <v>460</v>
      </c>
      <c r="DR127" s="804"/>
      <c r="DS127" s="804"/>
      <c r="DT127" s="804"/>
      <c r="DU127" s="804"/>
      <c r="DV127" s="781" t="s">
        <v>446</v>
      </c>
      <c r="DW127" s="781"/>
      <c r="DX127" s="781"/>
      <c r="DY127" s="781"/>
      <c r="DZ127" s="782"/>
    </row>
    <row r="128" spans="1:130" s="224" customFormat="1" ht="26.25" customHeight="1" thickBot="1" x14ac:dyDescent="0.2">
      <c r="A128" s="783" t="s">
        <v>500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501</v>
      </c>
      <c r="X128" s="785"/>
      <c r="Y128" s="785"/>
      <c r="Z128" s="786"/>
      <c r="AA128" s="787">
        <v>11435</v>
      </c>
      <c r="AB128" s="788"/>
      <c r="AC128" s="788"/>
      <c r="AD128" s="788"/>
      <c r="AE128" s="789"/>
      <c r="AF128" s="790">
        <v>9435</v>
      </c>
      <c r="AG128" s="788"/>
      <c r="AH128" s="788"/>
      <c r="AI128" s="788"/>
      <c r="AJ128" s="789"/>
      <c r="AK128" s="790">
        <v>27106</v>
      </c>
      <c r="AL128" s="788"/>
      <c r="AM128" s="788"/>
      <c r="AN128" s="788"/>
      <c r="AO128" s="789"/>
      <c r="AP128" s="791"/>
      <c r="AQ128" s="792"/>
      <c r="AR128" s="792"/>
      <c r="AS128" s="792"/>
      <c r="AT128" s="793"/>
      <c r="AU128" s="226"/>
      <c r="AV128" s="226"/>
      <c r="AW128" s="226"/>
      <c r="AX128" s="794" t="s">
        <v>502</v>
      </c>
      <c r="AY128" s="795"/>
      <c r="AZ128" s="795"/>
      <c r="BA128" s="795"/>
      <c r="BB128" s="795"/>
      <c r="BC128" s="795"/>
      <c r="BD128" s="795"/>
      <c r="BE128" s="796"/>
      <c r="BF128" s="773" t="s">
        <v>503</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504</v>
      </c>
      <c r="CQ128" s="717"/>
      <c r="CR128" s="717"/>
      <c r="CS128" s="717"/>
      <c r="CT128" s="717"/>
      <c r="CU128" s="717"/>
      <c r="CV128" s="717"/>
      <c r="CW128" s="717"/>
      <c r="CX128" s="717"/>
      <c r="CY128" s="717"/>
      <c r="CZ128" s="717"/>
      <c r="DA128" s="717"/>
      <c r="DB128" s="717"/>
      <c r="DC128" s="717"/>
      <c r="DD128" s="717"/>
      <c r="DE128" s="717"/>
      <c r="DF128" s="718"/>
      <c r="DG128" s="777" t="s">
        <v>455</v>
      </c>
      <c r="DH128" s="778"/>
      <c r="DI128" s="778"/>
      <c r="DJ128" s="778"/>
      <c r="DK128" s="778"/>
      <c r="DL128" s="778" t="s">
        <v>505</v>
      </c>
      <c r="DM128" s="778"/>
      <c r="DN128" s="778"/>
      <c r="DO128" s="778"/>
      <c r="DP128" s="778"/>
      <c r="DQ128" s="778" t="s">
        <v>505</v>
      </c>
      <c r="DR128" s="778"/>
      <c r="DS128" s="778"/>
      <c r="DT128" s="778"/>
      <c r="DU128" s="778"/>
      <c r="DV128" s="779" t="s">
        <v>472</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506</v>
      </c>
      <c r="X129" s="764"/>
      <c r="Y129" s="764"/>
      <c r="Z129" s="765"/>
      <c r="AA129" s="766">
        <v>2068855</v>
      </c>
      <c r="AB129" s="767"/>
      <c r="AC129" s="767"/>
      <c r="AD129" s="767"/>
      <c r="AE129" s="768"/>
      <c r="AF129" s="769">
        <v>2291834</v>
      </c>
      <c r="AG129" s="767"/>
      <c r="AH129" s="767"/>
      <c r="AI129" s="767"/>
      <c r="AJ129" s="768"/>
      <c r="AK129" s="769">
        <v>2265268</v>
      </c>
      <c r="AL129" s="767"/>
      <c r="AM129" s="767"/>
      <c r="AN129" s="767"/>
      <c r="AO129" s="768"/>
      <c r="AP129" s="770"/>
      <c r="AQ129" s="771"/>
      <c r="AR129" s="771"/>
      <c r="AS129" s="771"/>
      <c r="AT129" s="772"/>
      <c r="AU129" s="227"/>
      <c r="AV129" s="227"/>
      <c r="AW129" s="227"/>
      <c r="AX129" s="738" t="s">
        <v>507</v>
      </c>
      <c r="AY129" s="739"/>
      <c r="AZ129" s="739"/>
      <c r="BA129" s="739"/>
      <c r="BB129" s="739"/>
      <c r="BC129" s="739"/>
      <c r="BD129" s="739"/>
      <c r="BE129" s="740"/>
      <c r="BF129" s="757" t="s">
        <v>508</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510</v>
      </c>
      <c r="X130" s="764"/>
      <c r="Y130" s="764"/>
      <c r="Z130" s="765"/>
      <c r="AA130" s="766">
        <v>444142</v>
      </c>
      <c r="AB130" s="767"/>
      <c r="AC130" s="767"/>
      <c r="AD130" s="767"/>
      <c r="AE130" s="768"/>
      <c r="AF130" s="769">
        <v>464211</v>
      </c>
      <c r="AG130" s="767"/>
      <c r="AH130" s="767"/>
      <c r="AI130" s="767"/>
      <c r="AJ130" s="768"/>
      <c r="AK130" s="769">
        <v>472766</v>
      </c>
      <c r="AL130" s="767"/>
      <c r="AM130" s="767"/>
      <c r="AN130" s="767"/>
      <c r="AO130" s="768"/>
      <c r="AP130" s="770"/>
      <c r="AQ130" s="771"/>
      <c r="AR130" s="771"/>
      <c r="AS130" s="771"/>
      <c r="AT130" s="772"/>
      <c r="AU130" s="227"/>
      <c r="AV130" s="227"/>
      <c r="AW130" s="227"/>
      <c r="AX130" s="738" t="s">
        <v>511</v>
      </c>
      <c r="AY130" s="739"/>
      <c r="AZ130" s="739"/>
      <c r="BA130" s="739"/>
      <c r="BB130" s="739"/>
      <c r="BC130" s="739"/>
      <c r="BD130" s="739"/>
      <c r="BE130" s="740"/>
      <c r="BF130" s="741">
        <v>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512</v>
      </c>
      <c r="X131" s="748"/>
      <c r="Y131" s="748"/>
      <c r="Z131" s="749"/>
      <c r="AA131" s="750">
        <v>1624713</v>
      </c>
      <c r="AB131" s="751"/>
      <c r="AC131" s="751"/>
      <c r="AD131" s="751"/>
      <c r="AE131" s="752"/>
      <c r="AF131" s="753">
        <v>1827623</v>
      </c>
      <c r="AG131" s="751"/>
      <c r="AH131" s="751"/>
      <c r="AI131" s="751"/>
      <c r="AJ131" s="752"/>
      <c r="AK131" s="753">
        <v>1792502</v>
      </c>
      <c r="AL131" s="751"/>
      <c r="AM131" s="751"/>
      <c r="AN131" s="751"/>
      <c r="AO131" s="752"/>
      <c r="AP131" s="754"/>
      <c r="AQ131" s="755"/>
      <c r="AR131" s="755"/>
      <c r="AS131" s="755"/>
      <c r="AT131" s="756"/>
      <c r="AU131" s="227"/>
      <c r="AV131" s="227"/>
      <c r="AW131" s="227"/>
      <c r="AX131" s="716" t="s">
        <v>513</v>
      </c>
      <c r="AY131" s="717"/>
      <c r="AZ131" s="717"/>
      <c r="BA131" s="717"/>
      <c r="BB131" s="717"/>
      <c r="BC131" s="717"/>
      <c r="BD131" s="717"/>
      <c r="BE131" s="718"/>
      <c r="BF131" s="719" t="s">
        <v>514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516</v>
      </c>
      <c r="W132" s="729"/>
      <c r="X132" s="729"/>
      <c r="Y132" s="729"/>
      <c r="Z132" s="730"/>
      <c r="AA132" s="731">
        <v>6.0626707609999997</v>
      </c>
      <c r="AB132" s="732"/>
      <c r="AC132" s="732"/>
      <c r="AD132" s="732"/>
      <c r="AE132" s="733"/>
      <c r="AF132" s="734">
        <v>6.3512004390000003</v>
      </c>
      <c r="AG132" s="732"/>
      <c r="AH132" s="732"/>
      <c r="AI132" s="732"/>
      <c r="AJ132" s="733"/>
      <c r="AK132" s="734">
        <v>8.8186791420000006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517</v>
      </c>
      <c r="W133" s="708"/>
      <c r="X133" s="708"/>
      <c r="Y133" s="708"/>
      <c r="Z133" s="709"/>
      <c r="AA133" s="710">
        <v>5.9</v>
      </c>
      <c r="AB133" s="711"/>
      <c r="AC133" s="711"/>
      <c r="AD133" s="711"/>
      <c r="AE133" s="712"/>
      <c r="AF133" s="710">
        <v>6.2</v>
      </c>
      <c r="AG133" s="711"/>
      <c r="AH133" s="711"/>
      <c r="AI133" s="711"/>
      <c r="AJ133" s="712"/>
      <c r="AK133" s="710">
        <v>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yBLJA3wRFcTD7jG54DILnT7rz/E27mJzo+afFSXzo0G9uf7A4st6I2K8g/AMkIIf7+y/fynY+Kv5Ox35SjncA==" saltValue="+h3sR1BQhkPKhpGVfuT+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06698-4D12-4925-A0B3-7CDFCABCCC7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G7ia8b3uZtMxklhFUGwnr2OZWmvvnwVoLPg9eP1t73g/MrKsoeV3ILFsLwDQOxlsLLLPUAaFobOK9oSNIOSow==" saltValue="1BPCRaQkT29AJfB9icHy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YxqHZx7yS3b9gi8NUcnarSbBiKisIXgSEcKH/2Nvvbcqqzsrkc6KlGv6cGNKqTaOo8EJM7MjfTV3pdOHBMNQ==" saltValue="wd4/ZvaG91U0Ptjqc62d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520</v>
      </c>
      <c r="AL6" s="260"/>
      <c r="AM6" s="260"/>
      <c r="AN6" s="260"/>
    </row>
    <row r="7" spans="1:46" ht="13.5" customHeight="1" x14ac:dyDescent="0.15">
      <c r="A7" s="259"/>
      <c r="AK7" s="262"/>
      <c r="AL7" s="263"/>
      <c r="AM7" s="263"/>
      <c r="AN7" s="264"/>
      <c r="AO7" s="1105" t="s">
        <v>521</v>
      </c>
      <c r="AP7" s="265"/>
      <c r="AQ7" s="266" t="s">
        <v>522</v>
      </c>
      <c r="AR7" s="267"/>
    </row>
    <row r="8" spans="1:46" x14ac:dyDescent="0.15">
      <c r="A8" s="259"/>
      <c r="AK8" s="268"/>
      <c r="AL8" s="269"/>
      <c r="AM8" s="269"/>
      <c r="AN8" s="270"/>
      <c r="AO8" s="1106"/>
      <c r="AP8" s="271" t="s">
        <v>523</v>
      </c>
      <c r="AQ8" s="272" t="s">
        <v>524</v>
      </c>
      <c r="AR8" s="273" t="s">
        <v>525</v>
      </c>
    </row>
    <row r="9" spans="1:46" x14ac:dyDescent="0.15">
      <c r="A9" s="259"/>
      <c r="AK9" s="1117" t="s">
        <v>526</v>
      </c>
      <c r="AL9" s="1118"/>
      <c r="AM9" s="1118"/>
      <c r="AN9" s="1119"/>
      <c r="AO9" s="274">
        <v>595754</v>
      </c>
      <c r="AP9" s="274">
        <v>256018</v>
      </c>
      <c r="AQ9" s="275">
        <v>202156</v>
      </c>
      <c r="AR9" s="276">
        <v>26.6</v>
      </c>
    </row>
    <row r="10" spans="1:46" ht="13.5" customHeight="1" x14ac:dyDescent="0.15">
      <c r="A10" s="259"/>
      <c r="AK10" s="1117" t="s">
        <v>527</v>
      </c>
      <c r="AL10" s="1118"/>
      <c r="AM10" s="1118"/>
      <c r="AN10" s="1119"/>
      <c r="AO10" s="277">
        <v>76307</v>
      </c>
      <c r="AP10" s="277">
        <v>32792</v>
      </c>
      <c r="AQ10" s="278">
        <v>28749</v>
      </c>
      <c r="AR10" s="279">
        <v>14.1</v>
      </c>
    </row>
    <row r="11" spans="1:46" ht="13.5" customHeight="1" x14ac:dyDescent="0.15">
      <c r="A11" s="259"/>
      <c r="AK11" s="1117" t="s">
        <v>528</v>
      </c>
      <c r="AL11" s="1118"/>
      <c r="AM11" s="1118"/>
      <c r="AN11" s="1119"/>
      <c r="AO11" s="277" t="s">
        <v>529</v>
      </c>
      <c r="AP11" s="277" t="s">
        <v>529</v>
      </c>
      <c r="AQ11" s="278">
        <v>267</v>
      </c>
      <c r="AR11" s="279" t="s">
        <v>529</v>
      </c>
    </row>
    <row r="12" spans="1:46" ht="13.5" customHeight="1" x14ac:dyDescent="0.15">
      <c r="A12" s="259"/>
      <c r="AK12" s="1117" t="s">
        <v>530</v>
      </c>
      <c r="AL12" s="1118"/>
      <c r="AM12" s="1118"/>
      <c r="AN12" s="1119"/>
      <c r="AO12" s="277" t="s">
        <v>529</v>
      </c>
      <c r="AP12" s="277" t="s">
        <v>529</v>
      </c>
      <c r="AQ12" s="278" t="s">
        <v>529</v>
      </c>
      <c r="AR12" s="279" t="s">
        <v>529</v>
      </c>
    </row>
    <row r="13" spans="1:46" ht="13.5" customHeight="1" x14ac:dyDescent="0.15">
      <c r="A13" s="259"/>
      <c r="AK13" s="1117" t="s">
        <v>531</v>
      </c>
      <c r="AL13" s="1118"/>
      <c r="AM13" s="1118"/>
      <c r="AN13" s="1119"/>
      <c r="AO13" s="277">
        <v>7487</v>
      </c>
      <c r="AP13" s="277">
        <v>3217</v>
      </c>
      <c r="AQ13" s="278">
        <v>7660</v>
      </c>
      <c r="AR13" s="279">
        <v>-58</v>
      </c>
    </row>
    <row r="14" spans="1:46" ht="13.5" customHeight="1" x14ac:dyDescent="0.15">
      <c r="A14" s="259"/>
      <c r="AK14" s="1117" t="s">
        <v>532</v>
      </c>
      <c r="AL14" s="1118"/>
      <c r="AM14" s="1118"/>
      <c r="AN14" s="1119"/>
      <c r="AO14" s="277">
        <v>9454</v>
      </c>
      <c r="AP14" s="277">
        <v>4063</v>
      </c>
      <c r="AQ14" s="278">
        <v>3562</v>
      </c>
      <c r="AR14" s="279">
        <v>14.1</v>
      </c>
    </row>
    <row r="15" spans="1:46" ht="13.5" customHeight="1" x14ac:dyDescent="0.15">
      <c r="A15" s="259"/>
      <c r="AK15" s="1120" t="s">
        <v>533</v>
      </c>
      <c r="AL15" s="1121"/>
      <c r="AM15" s="1121"/>
      <c r="AN15" s="1122"/>
      <c r="AO15" s="277">
        <v>-46098</v>
      </c>
      <c r="AP15" s="277">
        <v>-19810</v>
      </c>
      <c r="AQ15" s="278">
        <v>-14691</v>
      </c>
      <c r="AR15" s="279">
        <v>34.799999999999997</v>
      </c>
    </row>
    <row r="16" spans="1:46" x14ac:dyDescent="0.15">
      <c r="A16" s="259"/>
      <c r="AK16" s="1120" t="s">
        <v>192</v>
      </c>
      <c r="AL16" s="1121"/>
      <c r="AM16" s="1121"/>
      <c r="AN16" s="1122"/>
      <c r="AO16" s="277">
        <v>642904</v>
      </c>
      <c r="AP16" s="277">
        <v>276280</v>
      </c>
      <c r="AQ16" s="278">
        <v>227703</v>
      </c>
      <c r="AR16" s="279">
        <v>21.3</v>
      </c>
    </row>
    <row r="17" spans="1:46" x14ac:dyDescent="0.15">
      <c r="A17" s="259"/>
    </row>
    <row r="18" spans="1:46" x14ac:dyDescent="0.15">
      <c r="A18" s="259"/>
      <c r="AQ18" s="280"/>
      <c r="AR18" s="280"/>
    </row>
    <row r="19" spans="1:46" x14ac:dyDescent="0.15">
      <c r="A19" s="259"/>
      <c r="AK19" s="255" t="s">
        <v>534</v>
      </c>
    </row>
    <row r="20" spans="1:46" x14ac:dyDescent="0.15">
      <c r="A20" s="259"/>
      <c r="AK20" s="281"/>
      <c r="AL20" s="282"/>
      <c r="AM20" s="282"/>
      <c r="AN20" s="283"/>
      <c r="AO20" s="284" t="s">
        <v>535</v>
      </c>
      <c r="AP20" s="285" t="s">
        <v>536</v>
      </c>
      <c r="AQ20" s="286" t="s">
        <v>537</v>
      </c>
      <c r="AR20" s="287"/>
    </row>
    <row r="21" spans="1:46" s="260" customFormat="1" x14ac:dyDescent="0.15">
      <c r="A21" s="288"/>
      <c r="AK21" s="1123" t="s">
        <v>538</v>
      </c>
      <c r="AL21" s="1124"/>
      <c r="AM21" s="1124"/>
      <c r="AN21" s="1125"/>
      <c r="AO21" s="289">
        <v>25.35</v>
      </c>
      <c r="AP21" s="290">
        <v>19.649999999999999</v>
      </c>
      <c r="AQ21" s="291">
        <v>5.7</v>
      </c>
      <c r="AS21" s="292"/>
      <c r="AT21" s="288"/>
    </row>
    <row r="22" spans="1:46" s="260" customFormat="1" x14ac:dyDescent="0.15">
      <c r="A22" s="288"/>
      <c r="AK22" s="1123" t="s">
        <v>539</v>
      </c>
      <c r="AL22" s="1124"/>
      <c r="AM22" s="1124"/>
      <c r="AN22" s="1125"/>
      <c r="AO22" s="293">
        <v>90.1</v>
      </c>
      <c r="AP22" s="294">
        <v>95</v>
      </c>
      <c r="AQ22" s="295">
        <v>-4.9000000000000004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542</v>
      </c>
      <c r="AL29" s="260"/>
      <c r="AM29" s="260"/>
      <c r="AN29" s="260"/>
      <c r="AS29" s="302"/>
    </row>
    <row r="30" spans="1:46" ht="13.5" customHeight="1" x14ac:dyDescent="0.15">
      <c r="A30" s="259"/>
      <c r="AK30" s="262"/>
      <c r="AL30" s="263"/>
      <c r="AM30" s="263"/>
      <c r="AN30" s="264"/>
      <c r="AO30" s="1105" t="s">
        <v>521</v>
      </c>
      <c r="AP30" s="265"/>
      <c r="AQ30" s="266" t="s">
        <v>522</v>
      </c>
      <c r="AR30" s="267"/>
    </row>
    <row r="31" spans="1:46" x14ac:dyDescent="0.15">
      <c r="A31" s="259"/>
      <c r="AK31" s="268"/>
      <c r="AL31" s="269"/>
      <c r="AM31" s="269"/>
      <c r="AN31" s="270"/>
      <c r="AO31" s="1106"/>
      <c r="AP31" s="271" t="s">
        <v>523</v>
      </c>
      <c r="AQ31" s="272" t="s">
        <v>524</v>
      </c>
      <c r="AR31" s="273" t="s">
        <v>525</v>
      </c>
    </row>
    <row r="32" spans="1:46" ht="27" customHeight="1" x14ac:dyDescent="0.15">
      <c r="A32" s="259"/>
      <c r="AK32" s="1107" t="s">
        <v>543</v>
      </c>
      <c r="AL32" s="1108"/>
      <c r="AM32" s="1108"/>
      <c r="AN32" s="1109"/>
      <c r="AO32" s="303">
        <v>476441</v>
      </c>
      <c r="AP32" s="303">
        <v>204745</v>
      </c>
      <c r="AQ32" s="304">
        <v>121678</v>
      </c>
      <c r="AR32" s="305">
        <v>68.3</v>
      </c>
    </row>
    <row r="33" spans="1:46" ht="13.5" customHeight="1" x14ac:dyDescent="0.15">
      <c r="A33" s="259"/>
      <c r="AK33" s="1107" t="s">
        <v>544</v>
      </c>
      <c r="AL33" s="1108"/>
      <c r="AM33" s="1108"/>
      <c r="AN33" s="1109"/>
      <c r="AO33" s="303" t="s">
        <v>529</v>
      </c>
      <c r="AP33" s="303" t="s">
        <v>529</v>
      </c>
      <c r="AQ33" s="304" t="s">
        <v>529</v>
      </c>
      <c r="AR33" s="305" t="s">
        <v>529</v>
      </c>
    </row>
    <row r="34" spans="1:46" ht="27" customHeight="1" x14ac:dyDescent="0.15">
      <c r="A34" s="259"/>
      <c r="AK34" s="1107" t="s">
        <v>545</v>
      </c>
      <c r="AL34" s="1108"/>
      <c r="AM34" s="1108"/>
      <c r="AN34" s="1109"/>
      <c r="AO34" s="303" t="s">
        <v>529</v>
      </c>
      <c r="AP34" s="303" t="s">
        <v>529</v>
      </c>
      <c r="AQ34" s="304" t="s">
        <v>529</v>
      </c>
      <c r="AR34" s="305" t="s">
        <v>529</v>
      </c>
    </row>
    <row r="35" spans="1:46" ht="27" customHeight="1" x14ac:dyDescent="0.15">
      <c r="A35" s="259"/>
      <c r="AK35" s="1107" t="s">
        <v>546</v>
      </c>
      <c r="AL35" s="1108"/>
      <c r="AM35" s="1108"/>
      <c r="AN35" s="1109"/>
      <c r="AO35" s="303">
        <v>165091</v>
      </c>
      <c r="AP35" s="303">
        <v>70946</v>
      </c>
      <c r="AQ35" s="304">
        <v>32449</v>
      </c>
      <c r="AR35" s="305">
        <v>118.6</v>
      </c>
    </row>
    <row r="36" spans="1:46" ht="27" customHeight="1" x14ac:dyDescent="0.15">
      <c r="A36" s="259"/>
      <c r="AK36" s="1107" t="s">
        <v>547</v>
      </c>
      <c r="AL36" s="1108"/>
      <c r="AM36" s="1108"/>
      <c r="AN36" s="1109"/>
      <c r="AO36" s="303">
        <v>16415</v>
      </c>
      <c r="AP36" s="303">
        <v>7054</v>
      </c>
      <c r="AQ36" s="304">
        <v>2852</v>
      </c>
      <c r="AR36" s="305">
        <v>147.30000000000001</v>
      </c>
    </row>
    <row r="37" spans="1:46" ht="13.5" customHeight="1" x14ac:dyDescent="0.15">
      <c r="A37" s="259"/>
      <c r="AK37" s="1107" t="s">
        <v>548</v>
      </c>
      <c r="AL37" s="1108"/>
      <c r="AM37" s="1108"/>
      <c r="AN37" s="1109"/>
      <c r="AO37" s="303" t="s">
        <v>529</v>
      </c>
      <c r="AP37" s="303" t="s">
        <v>529</v>
      </c>
      <c r="AQ37" s="304">
        <v>591</v>
      </c>
      <c r="AR37" s="305" t="s">
        <v>529</v>
      </c>
    </row>
    <row r="38" spans="1:46" ht="27" customHeight="1" x14ac:dyDescent="0.15">
      <c r="A38" s="259"/>
      <c r="AK38" s="1110" t="s">
        <v>549</v>
      </c>
      <c r="AL38" s="1111"/>
      <c r="AM38" s="1111"/>
      <c r="AN38" s="1112"/>
      <c r="AO38" s="306" t="s">
        <v>529</v>
      </c>
      <c r="AP38" s="306" t="s">
        <v>529</v>
      </c>
      <c r="AQ38" s="307">
        <v>14</v>
      </c>
      <c r="AR38" s="295" t="s">
        <v>529</v>
      </c>
      <c r="AS38" s="302"/>
    </row>
    <row r="39" spans="1:46" x14ac:dyDescent="0.15">
      <c r="A39" s="259"/>
      <c r="AK39" s="1110" t="s">
        <v>550</v>
      </c>
      <c r="AL39" s="1111"/>
      <c r="AM39" s="1111"/>
      <c r="AN39" s="1112"/>
      <c r="AO39" s="303">
        <v>-27106</v>
      </c>
      <c r="AP39" s="303">
        <v>-11648</v>
      </c>
      <c r="AQ39" s="304">
        <v>-2546</v>
      </c>
      <c r="AR39" s="305">
        <v>357.5</v>
      </c>
      <c r="AS39" s="302"/>
    </row>
    <row r="40" spans="1:46" ht="27" customHeight="1" x14ac:dyDescent="0.15">
      <c r="A40" s="259"/>
      <c r="AK40" s="1107" t="s">
        <v>551</v>
      </c>
      <c r="AL40" s="1108"/>
      <c r="AM40" s="1108"/>
      <c r="AN40" s="1109"/>
      <c r="AO40" s="303">
        <v>-472766</v>
      </c>
      <c r="AP40" s="303">
        <v>-203165</v>
      </c>
      <c r="AQ40" s="304">
        <v>-115284</v>
      </c>
      <c r="AR40" s="305">
        <v>76.2</v>
      </c>
      <c r="AS40" s="302"/>
    </row>
    <row r="41" spans="1:46" x14ac:dyDescent="0.15">
      <c r="A41" s="259"/>
      <c r="AK41" s="1113" t="s">
        <v>306</v>
      </c>
      <c r="AL41" s="1114"/>
      <c r="AM41" s="1114"/>
      <c r="AN41" s="1115"/>
      <c r="AO41" s="303">
        <v>158075</v>
      </c>
      <c r="AP41" s="303">
        <v>67931</v>
      </c>
      <c r="AQ41" s="304">
        <v>39754</v>
      </c>
      <c r="AR41" s="305">
        <v>70.900000000000006</v>
      </c>
      <c r="AS41" s="302"/>
    </row>
    <row r="42" spans="1:46" x14ac:dyDescent="0.15">
      <c r="A42" s="259"/>
      <c r="AK42" s="308" t="s">
        <v>552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553</v>
      </c>
    </row>
    <row r="48" spans="1:46" x14ac:dyDescent="0.15">
      <c r="A48" s="259"/>
      <c r="AK48" s="313" t="s">
        <v>554</v>
      </c>
      <c r="AL48" s="313"/>
      <c r="AM48" s="313"/>
      <c r="AN48" s="313"/>
      <c r="AO48" s="313"/>
      <c r="AP48" s="313"/>
      <c r="AQ48" s="314"/>
      <c r="AR48" s="313"/>
    </row>
    <row r="49" spans="1:44" ht="13.5" customHeight="1" x14ac:dyDescent="0.15">
      <c r="A49" s="259"/>
      <c r="AK49" s="315"/>
      <c r="AL49" s="316"/>
      <c r="AM49" s="1100" t="s">
        <v>521</v>
      </c>
      <c r="AN49" s="1102" t="s">
        <v>555</v>
      </c>
      <c r="AO49" s="1103"/>
      <c r="AP49" s="1103"/>
      <c r="AQ49" s="1103"/>
      <c r="AR49" s="1104"/>
    </row>
    <row r="50" spans="1:44" x14ac:dyDescent="0.15">
      <c r="A50" s="259"/>
      <c r="AK50" s="317"/>
      <c r="AL50" s="318"/>
      <c r="AM50" s="1101"/>
      <c r="AN50" s="319" t="s">
        <v>556</v>
      </c>
      <c r="AO50" s="320" t="s">
        <v>557</v>
      </c>
      <c r="AP50" s="321" t="s">
        <v>558</v>
      </c>
      <c r="AQ50" s="322" t="s">
        <v>559</v>
      </c>
      <c r="AR50" s="323" t="s">
        <v>560</v>
      </c>
    </row>
    <row r="51" spans="1:44" x14ac:dyDescent="0.15">
      <c r="A51" s="259"/>
      <c r="AK51" s="315" t="s">
        <v>561</v>
      </c>
      <c r="AL51" s="316"/>
      <c r="AM51" s="324">
        <v>671685</v>
      </c>
      <c r="AN51" s="325">
        <v>259138</v>
      </c>
      <c r="AO51" s="326">
        <v>-15.9</v>
      </c>
      <c r="AP51" s="327">
        <v>228215</v>
      </c>
      <c r="AQ51" s="328">
        <v>-14.8</v>
      </c>
      <c r="AR51" s="329">
        <v>-1.1000000000000001</v>
      </c>
    </row>
    <row r="52" spans="1:44" x14ac:dyDescent="0.15">
      <c r="A52" s="259"/>
      <c r="AK52" s="330"/>
      <c r="AL52" s="331" t="s">
        <v>562</v>
      </c>
      <c r="AM52" s="332">
        <v>377477</v>
      </c>
      <c r="AN52" s="333">
        <v>145632</v>
      </c>
      <c r="AO52" s="334">
        <v>-28.5</v>
      </c>
      <c r="AP52" s="335">
        <v>117571</v>
      </c>
      <c r="AQ52" s="336">
        <v>10.5</v>
      </c>
      <c r="AR52" s="337">
        <v>-39</v>
      </c>
    </row>
    <row r="53" spans="1:44" x14ac:dyDescent="0.15">
      <c r="A53" s="259"/>
      <c r="AK53" s="315" t="s">
        <v>563</v>
      </c>
      <c r="AL53" s="316"/>
      <c r="AM53" s="324">
        <v>699432</v>
      </c>
      <c r="AN53" s="325">
        <v>276674</v>
      </c>
      <c r="AO53" s="326">
        <v>6.8</v>
      </c>
      <c r="AP53" s="327">
        <v>264232</v>
      </c>
      <c r="AQ53" s="328">
        <v>15.8</v>
      </c>
      <c r="AR53" s="329">
        <v>-9</v>
      </c>
    </row>
    <row r="54" spans="1:44" x14ac:dyDescent="0.15">
      <c r="A54" s="259"/>
      <c r="AK54" s="330"/>
      <c r="AL54" s="331" t="s">
        <v>562</v>
      </c>
      <c r="AM54" s="332">
        <v>480812</v>
      </c>
      <c r="AN54" s="333">
        <v>190195</v>
      </c>
      <c r="AO54" s="334">
        <v>30.6</v>
      </c>
      <c r="AP54" s="335">
        <v>133959</v>
      </c>
      <c r="AQ54" s="336">
        <v>13.9</v>
      </c>
      <c r="AR54" s="337">
        <v>16.7</v>
      </c>
    </row>
    <row r="55" spans="1:44" x14ac:dyDescent="0.15">
      <c r="A55" s="259"/>
      <c r="AK55" s="315" t="s">
        <v>564</v>
      </c>
      <c r="AL55" s="316"/>
      <c r="AM55" s="324">
        <v>814508</v>
      </c>
      <c r="AN55" s="325">
        <v>331505</v>
      </c>
      <c r="AO55" s="326">
        <v>19.8</v>
      </c>
      <c r="AP55" s="327">
        <v>263613</v>
      </c>
      <c r="AQ55" s="328">
        <v>-0.2</v>
      </c>
      <c r="AR55" s="329">
        <v>20</v>
      </c>
    </row>
    <row r="56" spans="1:44" x14ac:dyDescent="0.15">
      <c r="A56" s="259"/>
      <c r="AK56" s="330"/>
      <c r="AL56" s="331" t="s">
        <v>562</v>
      </c>
      <c r="AM56" s="332">
        <v>517837</v>
      </c>
      <c r="AN56" s="333">
        <v>210760</v>
      </c>
      <c r="AO56" s="334">
        <v>10.8</v>
      </c>
      <c r="AP56" s="335">
        <v>128823</v>
      </c>
      <c r="AQ56" s="336">
        <v>-3.8</v>
      </c>
      <c r="AR56" s="337">
        <v>14.6</v>
      </c>
    </row>
    <row r="57" spans="1:44" x14ac:dyDescent="0.15">
      <c r="A57" s="259"/>
      <c r="AK57" s="315" t="s">
        <v>565</v>
      </c>
      <c r="AL57" s="316"/>
      <c r="AM57" s="324">
        <v>492764</v>
      </c>
      <c r="AN57" s="325">
        <v>205575</v>
      </c>
      <c r="AO57" s="326">
        <v>-38</v>
      </c>
      <c r="AP57" s="327">
        <v>330026</v>
      </c>
      <c r="AQ57" s="328">
        <v>25.2</v>
      </c>
      <c r="AR57" s="329">
        <v>-63.2</v>
      </c>
    </row>
    <row r="58" spans="1:44" x14ac:dyDescent="0.15">
      <c r="A58" s="259"/>
      <c r="AK58" s="330"/>
      <c r="AL58" s="331" t="s">
        <v>562</v>
      </c>
      <c r="AM58" s="332">
        <v>212501</v>
      </c>
      <c r="AN58" s="333">
        <v>88653</v>
      </c>
      <c r="AO58" s="334">
        <v>-57.9</v>
      </c>
      <c r="AP58" s="335">
        <v>141075</v>
      </c>
      <c r="AQ58" s="336">
        <v>9.5</v>
      </c>
      <c r="AR58" s="337">
        <v>-67.400000000000006</v>
      </c>
    </row>
    <row r="59" spans="1:44" x14ac:dyDescent="0.15">
      <c r="A59" s="259"/>
      <c r="AK59" s="315" t="s">
        <v>566</v>
      </c>
      <c r="AL59" s="316"/>
      <c r="AM59" s="324">
        <v>1369672</v>
      </c>
      <c r="AN59" s="325">
        <v>588600</v>
      </c>
      <c r="AO59" s="326">
        <v>186.3</v>
      </c>
      <c r="AP59" s="327">
        <v>278179</v>
      </c>
      <c r="AQ59" s="328">
        <v>-15.7</v>
      </c>
      <c r="AR59" s="329">
        <v>202</v>
      </c>
    </row>
    <row r="60" spans="1:44" x14ac:dyDescent="0.15">
      <c r="A60" s="259"/>
      <c r="AK60" s="330"/>
      <c r="AL60" s="331" t="s">
        <v>562</v>
      </c>
      <c r="AM60" s="332">
        <v>1118737</v>
      </c>
      <c r="AN60" s="333">
        <v>480764</v>
      </c>
      <c r="AO60" s="334">
        <v>442.3</v>
      </c>
      <c r="AP60" s="335">
        <v>122182</v>
      </c>
      <c r="AQ60" s="336">
        <v>-13.4</v>
      </c>
      <c r="AR60" s="337">
        <v>455.7</v>
      </c>
    </row>
    <row r="61" spans="1:44" x14ac:dyDescent="0.15">
      <c r="A61" s="259"/>
      <c r="AK61" s="315" t="s">
        <v>567</v>
      </c>
      <c r="AL61" s="338"/>
      <c r="AM61" s="324">
        <v>809612</v>
      </c>
      <c r="AN61" s="325">
        <v>332298</v>
      </c>
      <c r="AO61" s="326">
        <v>31.8</v>
      </c>
      <c r="AP61" s="327">
        <v>272853</v>
      </c>
      <c r="AQ61" s="339">
        <v>2.1</v>
      </c>
      <c r="AR61" s="329">
        <v>29.7</v>
      </c>
    </row>
    <row r="62" spans="1:44" x14ac:dyDescent="0.15">
      <c r="A62" s="259"/>
      <c r="AK62" s="330"/>
      <c r="AL62" s="331" t="s">
        <v>562</v>
      </c>
      <c r="AM62" s="332">
        <v>541473</v>
      </c>
      <c r="AN62" s="333">
        <v>223201</v>
      </c>
      <c r="AO62" s="334">
        <v>79.5</v>
      </c>
      <c r="AP62" s="335">
        <v>128722</v>
      </c>
      <c r="AQ62" s="336">
        <v>3.3</v>
      </c>
      <c r="AR62" s="337">
        <v>76.2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LDQJvQHaqiclBu5DyYxpIdKYf8qfp4QTMP2RHKhGqQi1X/p4l3xHo21S4sqV8FYx7avz/v8jnZNaleUlxZSdDg==" saltValue="GJfFeH7X9xdhiQpYB8xA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569</v>
      </c>
    </row>
    <row r="121" spans="125:125" ht="13.5" hidden="1" customHeight="1" x14ac:dyDescent="0.15">
      <c r="DU121" s="253"/>
    </row>
  </sheetData>
  <sheetProtection algorithmName="SHA-512" hashValue="LGiyBC7OzPp1yZ1CpBnbCrGe4vaJk+qTcS13hox4C0U/oKc8fHozsorXAXc0Ya7O3H6Y6Uo6HpL4dpRn58hFwA==" saltValue="QWBFBD98Xm0mXbKOJpcn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570</v>
      </c>
    </row>
  </sheetData>
  <sheetProtection algorithmName="SHA-512" hashValue="VCrYhBaF+X35Ibg7Cw1MpsLRZAQ6Kzcm8m4yf+ZlZ8zipQQgOJyxRQy6NvyU4MUR/r99E2gry19QglXHDqds2w==" saltValue="lIdqk2JN9zrO+UGTEfCy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67.2</v>
      </c>
      <c r="G47" s="12">
        <v>68.260000000000005</v>
      </c>
      <c r="H47" s="12">
        <v>65.02</v>
      </c>
      <c r="I47" s="12">
        <v>59.19</v>
      </c>
      <c r="J47" s="13">
        <v>60.38</v>
      </c>
    </row>
    <row r="48" spans="2:10" ht="57.75" customHeight="1" x14ac:dyDescent="0.15">
      <c r="B48" s="14"/>
      <c r="C48" s="1128" t="s">
        <v>4</v>
      </c>
      <c r="D48" s="1128"/>
      <c r="E48" s="1129"/>
      <c r="F48" s="15">
        <v>11.01</v>
      </c>
      <c r="G48" s="16">
        <v>17.690000000000001</v>
      </c>
      <c r="H48" s="16">
        <v>18.97</v>
      </c>
      <c r="I48" s="16">
        <v>25.24</v>
      </c>
      <c r="J48" s="17">
        <v>24.4</v>
      </c>
    </row>
    <row r="49" spans="2:10" ht="57.75" customHeight="1" thickBot="1" x14ac:dyDescent="0.2">
      <c r="B49" s="18"/>
      <c r="C49" s="1130" t="s">
        <v>5</v>
      </c>
      <c r="D49" s="1130"/>
      <c r="E49" s="1131"/>
      <c r="F49" s="19" t="s">
        <v>576</v>
      </c>
      <c r="G49" s="20">
        <v>7.34</v>
      </c>
      <c r="H49" s="20">
        <v>2.82</v>
      </c>
      <c r="I49" s="20">
        <v>8.61</v>
      </c>
      <c r="J49" s="21" t="s">
        <v>577</v>
      </c>
    </row>
    <row r="50" spans="2:10" x14ac:dyDescent="0.15"/>
  </sheetData>
  <sheetProtection algorithmName="SHA-512" hashValue="c3yTkxP8In+VFQJKIhyoVmlC1v4wl5/2PADWI1Il0b+Z3UtsGR/KXDZ9MLJv82udOswNBN4INydQqU4wtopy9w==" saltValue="2gFvCyhvwKPuSXJX6AJ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真</cp:lastModifiedBy>
  <cp:lastPrinted>2024-03-13T04:27:49Z</cp:lastPrinted>
  <dcterms:created xsi:type="dcterms:W3CDTF">2024-02-05T01:15:40Z</dcterms:created>
  <dcterms:modified xsi:type="dcterms:W3CDTF">2024-03-21T11:27:27Z</dcterms:modified>
  <cp:category/>
</cp:coreProperties>
</file>