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<sst xmlns="http://schemas.openxmlformats.org/spreadsheetml/2006/main" count="221" uniqueCount="111">
  <si>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</si>
  <si>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</si>
  <si>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</si>
  <si>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</si>
  <si>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</si>
  <si>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</si>
  <si>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</si>
  <si>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</si>
  <si>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</si>
  <si>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</si>
  <si>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</si>
  <si>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</si>
  <si>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</si>
  <si>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</si>
  <si>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</si>
  <si>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</si>
  <si>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</si>
  <si>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</si>
  <si>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</si>
  <si>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</si>
  <si>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</si>
  <si>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</si>
  <si>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</si>
  <si>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</si>
  <si>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</si>
  <si>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</si>
  <si>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</si>
  <si>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</si>
  <si>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</si>
  <si>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</si>
  <si>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</si>
  <si>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</si>
  <si>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</si>
  <si>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</si>
  <si>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</si>
  <si>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</si>
  <si>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</si>
  <si>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</si>
  <si>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</si>
  <si>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</si>
  <si>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</si>
  <si>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</si>
  <si>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</si>
  <si>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</si>
  <si>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</si>
  <si>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</si>
  <si>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</si>
  <si>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</si>
  <si>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</si>
  <si>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</si>
  <si>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</si>
  <si>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</si>
  <si>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</si>
  <si>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</si>
  <si>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</si>
  <si>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</si>
  <si>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</si>
  <si>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</si>
  <si>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</si>
  <si>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</si>
  <si>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</si>
  <si>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</si>
  <si>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</si>
  <si>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</si>
  <si>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</si>
  <si>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</si>
  <si>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</si>
  <si>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</si>
  <si>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</si>
  <si>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</si>
  <si>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</si>
  <si>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</si>
  <si>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</si>
  <si>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</si>
  <si>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</si>
  <si>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</si>
  <si>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</si>
  <si>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</si>
  <si>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</si>
  <si>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</si>
  <si>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</si>
  <si>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</si>
  <si>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</si>
  <si>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</si>
  <si>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</si>
  <si>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</si>
  <si>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</si>
  <si>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</si>
  <si>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</si>
  <si>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</si>
  <si>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</si>
  <si>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</si>
  <si>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</si>
  <si>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</si>
  <si>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</si>
  <si>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</si>
  <si>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池田町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</si>
  <si>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</si>
  <si>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</si>
  <si>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</si>
  <si>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</si>
  <si>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</si>
  <si>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</si>
  <si>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</si>
  <si>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</si>
  <si>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</si>
  <si>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</si>
  <si>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</si>
  <si>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処理人口の減少による収入の減少にあわせ、施設の老朽化による維持管理コストの増加が見込まれる。
　運営コストの削減を図るため、２地区ある集排施設のうち１地区を統合し、総合的な費用の削減を行うとともに処理規模拡大による効率化の上昇を目指している。また、施設の老朽化については長寿命化計画による計画的な更新により、維持管理費の低減と平準化を図っている。</t>
    <rPh sb="1" eb="3">
      <t>ショリ</t>
    </rPh>
    <rPh sb="3" eb="5">
      <t>ジンコウ</t>
    </rPh>
    <rPh sb="6" eb="8">
      <t>ゲンショウ</t>
    </rPh>
    <rPh sb="11" eb="13">
      <t>シュウニュウ</t>
    </rPh>
    <rPh sb="14" eb="16">
      <t>ゲンショウ</t>
    </rPh>
    <rPh sb="21" eb="23">
      <t>シセツ</t>
    </rPh>
    <rPh sb="24" eb="27">
      <t>ロウキュウカ</t>
    </rPh>
    <rPh sb="30" eb="32">
      <t>イジ</t>
    </rPh>
    <rPh sb="32" eb="34">
      <t>カンリ</t>
    </rPh>
    <rPh sb="38" eb="40">
      <t>ゾウカ</t>
    </rPh>
    <rPh sb="41" eb="43">
      <t>ミコ</t>
    </rPh>
    <rPh sb="49" eb="51">
      <t>ウンエイ</t>
    </rPh>
    <rPh sb="55" eb="57">
      <t>サクゲン</t>
    </rPh>
    <rPh sb="58" eb="59">
      <t>ハカ</t>
    </rPh>
    <rPh sb="64" eb="66">
      <t>チク</t>
    </rPh>
    <rPh sb="68" eb="70">
      <t>シュウハイ</t>
    </rPh>
    <rPh sb="70" eb="72">
      <t>シセツ</t>
    </rPh>
    <rPh sb="76" eb="78">
      <t>チク</t>
    </rPh>
    <rPh sb="79" eb="81">
      <t>トウゴウ</t>
    </rPh>
    <rPh sb="83" eb="86">
      <t>ソウゴウテキ</t>
    </rPh>
    <rPh sb="87" eb="89">
      <t>ヒヨウ</t>
    </rPh>
    <rPh sb="90" eb="92">
      <t>サクゲン</t>
    </rPh>
    <rPh sb="93" eb="94">
      <t>オコナ</t>
    </rPh>
    <rPh sb="99" eb="101">
      <t>ショリ</t>
    </rPh>
    <rPh sb="101" eb="103">
      <t>キボ</t>
    </rPh>
    <rPh sb="103" eb="105">
      <t>カクダイ</t>
    </rPh>
    <rPh sb="108" eb="111">
      <t>コウリツカ</t>
    </rPh>
    <rPh sb="112" eb="114">
      <t>ジョウショウ</t>
    </rPh>
    <rPh sb="115" eb="117">
      <t>メザ</t>
    </rPh>
    <rPh sb="125" eb="127">
      <t>シセツ</t>
    </rPh>
    <rPh sb="128" eb="131">
      <t>ロウキュウカ</t>
    </rPh>
    <rPh sb="136" eb="137">
      <t>チョウ</t>
    </rPh>
    <rPh sb="137" eb="140">
      <t>ジュミョウカ</t>
    </rPh>
    <rPh sb="140" eb="142">
      <t>ケイカク</t>
    </rPh>
    <rPh sb="145" eb="148">
      <t>ケイカクテキ</t>
    </rPh>
    <rPh sb="149" eb="151">
      <t>コウシン</t>
    </rPh>
    <rPh sb="155" eb="157">
      <t>イジ</t>
    </rPh>
    <rPh sb="157" eb="160">
      <t>カンリヒ</t>
    </rPh>
    <rPh sb="161" eb="163">
      <t>テイゲン</t>
    </rPh>
    <rPh sb="164" eb="167">
      <t>ヘイジュンカ</t>
    </rPh>
    <rPh sb="168" eb="169">
      <t>ハカ</t>
    </rPh>
    <phoneticPr fontId="4"/>
  </si>
  <si>
    <t xml:space="preserve">　主要機器類の更新時期が迫っている池田水処理センターについて平成２５年度に長寿命化計画を策定し、平成３０年までに計画的に主要機器の更新、長寿命化を図っていく予定である。
　③「管渠改善率」については、集排施設の統合にともない、管渠の改良・延伸をおこなったものである。
</t>
    <rPh sb="1" eb="3">
      <t>シュヨウ</t>
    </rPh>
    <rPh sb="3" eb="5">
      <t>キキ</t>
    </rPh>
    <rPh sb="5" eb="6">
      <t>ルイ</t>
    </rPh>
    <rPh sb="7" eb="9">
      <t>コウシン</t>
    </rPh>
    <rPh sb="9" eb="11">
      <t>ジキ</t>
    </rPh>
    <rPh sb="12" eb="13">
      <t>セマ</t>
    </rPh>
    <rPh sb="17" eb="19">
      <t>イケダ</t>
    </rPh>
    <rPh sb="19" eb="20">
      <t>ミズ</t>
    </rPh>
    <rPh sb="20" eb="22">
      <t>ショリ</t>
    </rPh>
    <rPh sb="30" eb="32">
      <t>ヘイセイ</t>
    </rPh>
    <rPh sb="34" eb="35">
      <t>ネン</t>
    </rPh>
    <rPh sb="35" eb="36">
      <t>ド</t>
    </rPh>
    <rPh sb="37" eb="38">
      <t>チョウ</t>
    </rPh>
    <rPh sb="38" eb="41">
      <t>ジュミョウカ</t>
    </rPh>
    <rPh sb="41" eb="43">
      <t>ケイカク</t>
    </rPh>
    <rPh sb="44" eb="46">
      <t>サクテイ</t>
    </rPh>
    <rPh sb="48" eb="50">
      <t>ヘイセイ</t>
    </rPh>
    <rPh sb="52" eb="53">
      <t>ネン</t>
    </rPh>
    <rPh sb="56" eb="59">
      <t>ケイカクテキ</t>
    </rPh>
    <rPh sb="60" eb="62">
      <t>シュヨウ</t>
    </rPh>
    <rPh sb="62" eb="64">
      <t>キキ</t>
    </rPh>
    <rPh sb="65" eb="67">
      <t>コウシン</t>
    </rPh>
    <rPh sb="68" eb="69">
      <t>チョウ</t>
    </rPh>
    <rPh sb="69" eb="72">
      <t>ジュミョウカ</t>
    </rPh>
    <rPh sb="73" eb="74">
      <t>ハカ</t>
    </rPh>
    <rPh sb="78" eb="80">
      <t>ヨテイ</t>
    </rPh>
    <rPh sb="88" eb="90">
      <t>カンキョ</t>
    </rPh>
    <rPh sb="90" eb="92">
      <t>カイゼン</t>
    </rPh>
    <rPh sb="92" eb="93">
      <t>リツ</t>
    </rPh>
    <rPh sb="100" eb="102">
      <t>シュウハイ</t>
    </rPh>
    <rPh sb="102" eb="104">
      <t>シセツ</t>
    </rPh>
    <rPh sb="105" eb="107">
      <t>トウゴウ</t>
    </rPh>
    <rPh sb="113" eb="115">
      <t>カンキョ</t>
    </rPh>
    <rPh sb="116" eb="118">
      <t>カイリョウ</t>
    </rPh>
    <rPh sb="119" eb="121">
      <t>エンシン</t>
    </rPh>
    <phoneticPr fontId="4"/>
  </si>
  <si>
    <t xml:space="preserve"> ①「収益的収支比率」をみると、地方債の償還が順調に進んでいることから数値の向上がみられる。しかし、⑤「経費回収率」にあるとおり、処理費の５０パーセント以上が料金収益以外の収入でまかなっている状況である。
　処理人口が減少傾向にあることや施設の老朽化に伴う維持管理コストの増加が見込まれることから、長期的な運用をみこして維持管理コストの削減を図るため、公共下水道に角間地区の集落排水施設の統合を実施した。（平成２７年８月１日供用開始）
　このため、統合された集落排水施設の処理人口が増加したため、⑦「施設利用率」⑧「水洗化率」は上昇した。また、⑥「汚水処理原価」についても有収水量が増加したことにより数値が減少したと考えられる。</t>
    <rPh sb="3" eb="6">
      <t>シュウエキテキ</t>
    </rPh>
    <rPh sb="6" eb="8">
      <t>シュウシ</t>
    </rPh>
    <rPh sb="8" eb="10">
      <t>ヒリツ</t>
    </rPh>
    <rPh sb="16" eb="18">
      <t>チホウ</t>
    </rPh>
    <rPh sb="18" eb="19">
      <t>サイ</t>
    </rPh>
    <rPh sb="20" eb="22">
      <t>ショウカン</t>
    </rPh>
    <rPh sb="23" eb="25">
      <t>ジュンチョウ</t>
    </rPh>
    <rPh sb="26" eb="27">
      <t>スス</t>
    </rPh>
    <rPh sb="35" eb="37">
      <t>スウチ</t>
    </rPh>
    <rPh sb="38" eb="40">
      <t>コウジョウ</t>
    </rPh>
    <rPh sb="52" eb="54">
      <t>ケイヒ</t>
    </rPh>
    <rPh sb="54" eb="56">
      <t>カイシュウ</t>
    </rPh>
    <rPh sb="56" eb="57">
      <t>リツ</t>
    </rPh>
    <rPh sb="65" eb="67">
      <t>ショリ</t>
    </rPh>
    <rPh sb="67" eb="68">
      <t>ヒ</t>
    </rPh>
    <rPh sb="76" eb="78">
      <t>イジョウ</t>
    </rPh>
    <rPh sb="79" eb="81">
      <t>リョウキン</t>
    </rPh>
    <rPh sb="81" eb="83">
      <t>シュウエキ</t>
    </rPh>
    <rPh sb="83" eb="85">
      <t>イガイ</t>
    </rPh>
    <rPh sb="86" eb="88">
      <t>シュウニュウ</t>
    </rPh>
    <rPh sb="96" eb="98">
      <t>ジョウキョウ</t>
    </rPh>
    <rPh sb="104" eb="106">
      <t>ショリ</t>
    </rPh>
    <rPh sb="106" eb="108">
      <t>ジンコウ</t>
    </rPh>
    <rPh sb="109" eb="111">
      <t>ゲンショウ</t>
    </rPh>
    <rPh sb="111" eb="113">
      <t>ケイコウ</t>
    </rPh>
    <rPh sb="119" eb="121">
      <t>シセツ</t>
    </rPh>
    <rPh sb="122" eb="125">
      <t>ロウキュウカ</t>
    </rPh>
    <rPh sb="126" eb="127">
      <t>トモナ</t>
    </rPh>
    <rPh sb="128" eb="130">
      <t>イジ</t>
    </rPh>
    <rPh sb="130" eb="132">
      <t>カンリ</t>
    </rPh>
    <rPh sb="136" eb="138">
      <t>ゾウカ</t>
    </rPh>
    <rPh sb="139" eb="141">
      <t>ミコ</t>
    </rPh>
    <rPh sb="149" eb="152">
      <t>チョウキテキ</t>
    </rPh>
    <rPh sb="153" eb="155">
      <t>ウンヨウ</t>
    </rPh>
    <rPh sb="160" eb="162">
      <t>イジ</t>
    </rPh>
    <rPh sb="162" eb="164">
      <t>カンリ</t>
    </rPh>
    <rPh sb="168" eb="170">
      <t>サクゲン</t>
    </rPh>
    <rPh sb="171" eb="172">
      <t>ハカ</t>
    </rPh>
    <rPh sb="176" eb="178">
      <t>コウキョウ</t>
    </rPh>
    <rPh sb="178" eb="181">
      <t>ゲスイドウ</t>
    </rPh>
    <rPh sb="182" eb="184">
      <t>カクマ</t>
    </rPh>
    <rPh sb="184" eb="186">
      <t>チク</t>
    </rPh>
    <rPh sb="187" eb="189">
      <t>シュウラク</t>
    </rPh>
    <rPh sb="189" eb="191">
      <t>ハイスイ</t>
    </rPh>
    <rPh sb="191" eb="193">
      <t>シセツ</t>
    </rPh>
    <rPh sb="194" eb="196">
      <t>トウゴウ</t>
    </rPh>
    <rPh sb="197" eb="199">
      <t>ジッシ</t>
    </rPh>
    <rPh sb="203" eb="205">
      <t>ヘイセイ</t>
    </rPh>
    <rPh sb="207" eb="208">
      <t>ネン</t>
    </rPh>
    <rPh sb="209" eb="210">
      <t>ガツ</t>
    </rPh>
    <rPh sb="211" eb="212">
      <t>ニチ</t>
    </rPh>
    <rPh sb="212" eb="214">
      <t>キョウヨウ</t>
    </rPh>
    <rPh sb="214" eb="216">
      <t>カイシ</t>
    </rPh>
    <rPh sb="224" eb="226">
      <t>トウゴウ</t>
    </rPh>
    <rPh sb="229" eb="231">
      <t>シュウラク</t>
    </rPh>
    <rPh sb="231" eb="233">
      <t>ハイスイ</t>
    </rPh>
    <rPh sb="233" eb="235">
      <t>シセツ</t>
    </rPh>
    <rPh sb="236" eb="238">
      <t>ショリ</t>
    </rPh>
    <rPh sb="238" eb="240">
      <t>ジンコウ</t>
    </rPh>
    <rPh sb="241" eb="243">
      <t>ゾウカ</t>
    </rPh>
    <rPh sb="250" eb="252">
      <t>シセツ</t>
    </rPh>
    <rPh sb="252" eb="254">
      <t>リヨウ</t>
    </rPh>
    <rPh sb="254" eb="255">
      <t>リツ</t>
    </rPh>
    <rPh sb="258" eb="261">
      <t>スイセンカ</t>
    </rPh>
    <rPh sb="261" eb="262">
      <t>リツ</t>
    </rPh>
    <rPh sb="264" eb="266">
      <t>ジョウショウ</t>
    </rPh>
    <rPh sb="274" eb="276">
      <t>オスイ</t>
    </rPh>
    <rPh sb="276" eb="278">
      <t>ショリ</t>
    </rPh>
    <rPh sb="278" eb="280">
      <t>ゲンカ</t>
    </rPh>
    <rPh sb="286" eb="288">
      <t>ユウシュウ</t>
    </rPh>
    <rPh sb="288" eb="290">
      <t>スイリョウ</t>
    </rPh>
    <rPh sb="291" eb="293">
      <t>ゾウカ</t>
    </rPh>
    <rPh sb="300" eb="302">
      <t>スウチ</t>
    </rPh>
    <rPh sb="303" eb="305">
      <t>ゲンショウ</t>
    </rPh>
    <rPh sb="308" eb="3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</si>
</sst>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1.27</c:v>
                </c:pt>
              </c:numCache>
            </c:numRef>
          </c:val>
        </c:ser>
        <c:dLbls>
          <c:showLegendKey val="0"/>
          <c:showVal val="0"/>
          <c:showCatName val="0"/>
          <c:showSerName val="0"/>
          <c:showPercent val="0"/>
          <c:showBubbleSize val="0"/>
        </c:dLbls>
        <c:gapWidth val="150"/>
        <c:axId val="97643520"/>
        <c:axId val="994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7643520"/>
        <c:axId val="99435648"/>
      </c:lineChart>
      <c:dateAx>
        <c:axId val="97643520"/>
        <c:scaling>
          <c:orientation val="minMax"/>
        </c:scaling>
        <c:delete val="1"/>
        <c:axPos val="b"/>
        <c:numFmt formatCode="ge" sourceLinked="1"/>
        <c:majorTickMark val="none"/>
        <c:minorTickMark val="none"/>
        <c:tickLblPos val="none"/>
        <c:crossAx val="99435648"/>
        <c:crosses val="autoZero"/>
        <c:auto val="1"/>
        <c:lblOffset val="100"/>
        <c:baseTimeUnit val="years"/>
      </c:dateAx>
      <c:valAx>
        <c:axId val="994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43.96</c:v>
                </c:pt>
                <c:pt idx="1">
                  <c:v>43.29</c:v>
                </c:pt>
                <c:pt idx="2">
                  <c:v>42.68</c:v>
                </c:pt>
                <c:pt idx="3">
                  <c:v>41.95</c:v>
                </c:pt>
                <c:pt idx="4">
                  <c:v>47.13</c:v>
                </c:pt>
              </c:numCache>
            </c:numRef>
          </c:val>
        </c:ser>
        <c:dLbls>
          <c:showLegendKey val="0"/>
          <c:showVal val="0"/>
          <c:showCatName val="0"/>
          <c:showSerName val="0"/>
          <c:showPercent val="0"/>
          <c:showBubbleSize val="0"/>
        </c:dLbls>
        <c:gapWidth val="150"/>
        <c:axId val="114749440"/>
        <c:axId val="1147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114749440"/>
        <c:axId val="114751360"/>
      </c:lineChart>
      <c:dateAx>
        <c:axId val="114749440"/>
        <c:scaling>
          <c:orientation val="minMax"/>
        </c:scaling>
        <c:delete val="1"/>
        <c:axPos val="b"/>
        <c:numFmt formatCode="ge" sourceLinked="1"/>
        <c:majorTickMark val="none"/>
        <c:minorTickMark val="none"/>
        <c:tickLblPos val="none"/>
        <c:crossAx val="114751360"/>
        <c:crosses val="autoZero"/>
        <c:auto val="1"/>
        <c:lblOffset val="100"/>
        <c:baseTimeUnit val="years"/>
      </c:dateAx>
      <c:valAx>
        <c:axId val="114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85.42</c:v>
                </c:pt>
                <c:pt idx="1">
                  <c:v>86.7</c:v>
                </c:pt>
                <c:pt idx="2">
                  <c:v>83.26</c:v>
                </c:pt>
                <c:pt idx="3">
                  <c:v>84.08</c:v>
                </c:pt>
                <c:pt idx="4">
                  <c:v>86.26</c:v>
                </c:pt>
              </c:numCache>
            </c:numRef>
          </c:val>
        </c:ser>
        <c:dLbls>
          <c:showLegendKey val="0"/>
          <c:showVal val="0"/>
          <c:showCatName val="0"/>
          <c:showSerName val="0"/>
          <c:showPercent val="0"/>
          <c:showBubbleSize val="0"/>
        </c:dLbls>
        <c:gapWidth val="150"/>
        <c:axId val="114793472"/>
        <c:axId val="1147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114793472"/>
        <c:axId val="114799744"/>
      </c:lineChart>
      <c:dateAx>
        <c:axId val="114793472"/>
        <c:scaling>
          <c:orientation val="minMax"/>
        </c:scaling>
        <c:delete val="1"/>
        <c:axPos val="b"/>
        <c:numFmt formatCode="ge" sourceLinked="1"/>
        <c:majorTickMark val="none"/>
        <c:minorTickMark val="none"/>
        <c:tickLblPos val="none"/>
        <c:crossAx val="114799744"/>
        <c:crosses val="autoZero"/>
        <c:auto val="1"/>
        <c:lblOffset val="100"/>
        <c:baseTimeUnit val="years"/>
      </c:dateAx>
      <c:valAx>
        <c:axId val="1147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40.729999999999997</c:v>
                </c:pt>
                <c:pt idx="1">
                  <c:v>40.83</c:v>
                </c:pt>
                <c:pt idx="2">
                  <c:v>44.31</c:v>
                </c:pt>
                <c:pt idx="3">
                  <c:v>47.89</c:v>
                </c:pt>
                <c:pt idx="4">
                  <c:v>53.7</c:v>
                </c:pt>
              </c:numCache>
            </c:numRef>
          </c:val>
        </c:ser>
        <c:dLbls>
          <c:showLegendKey val="0"/>
          <c:showVal val="0"/>
          <c:showCatName val="0"/>
          <c:showSerName val="0"/>
          <c:showPercent val="0"/>
          <c:showBubbleSize val="0"/>
        </c:dLbls>
        <c:gapWidth val="150"/>
        <c:axId val="99453568"/>
        <c:axId val="994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53568"/>
        <c:axId val="99463936"/>
      </c:lineChart>
      <c:dateAx>
        <c:axId val="99453568"/>
        <c:scaling>
          <c:orientation val="minMax"/>
        </c:scaling>
        <c:delete val="1"/>
        <c:axPos val="b"/>
        <c:numFmt formatCode="ge" sourceLinked="1"/>
        <c:majorTickMark val="none"/>
        <c:minorTickMark val="none"/>
        <c:tickLblPos val="none"/>
        <c:crossAx val="99463936"/>
        <c:crosses val="autoZero"/>
        <c:auto val="1"/>
        <c:lblOffset val="100"/>
        <c:baseTimeUnit val="years"/>
      </c:dateAx>
      <c:valAx>
        <c:axId val="994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81856"/>
        <c:axId val="111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81856"/>
        <c:axId val="111280512"/>
      </c:lineChart>
      <c:dateAx>
        <c:axId val="99481856"/>
        <c:scaling>
          <c:orientation val="minMax"/>
        </c:scaling>
        <c:delete val="1"/>
        <c:axPos val="b"/>
        <c:numFmt formatCode="ge" sourceLinked="1"/>
        <c:majorTickMark val="none"/>
        <c:minorTickMark val="none"/>
        <c:tickLblPos val="none"/>
        <c:crossAx val="111280512"/>
        <c:crosses val="autoZero"/>
        <c:auto val="1"/>
        <c:lblOffset val="100"/>
        <c:baseTimeUnit val="years"/>
      </c:dateAx>
      <c:valAx>
        <c:axId val="111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31200"/>
        <c:axId val="1113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31200"/>
        <c:axId val="111341568"/>
      </c:lineChart>
      <c:dateAx>
        <c:axId val="111331200"/>
        <c:scaling>
          <c:orientation val="minMax"/>
        </c:scaling>
        <c:delete val="1"/>
        <c:axPos val="b"/>
        <c:numFmt formatCode="ge" sourceLinked="1"/>
        <c:majorTickMark val="none"/>
        <c:minorTickMark val="none"/>
        <c:tickLblPos val="none"/>
        <c:crossAx val="111341568"/>
        <c:crosses val="autoZero"/>
        <c:auto val="1"/>
        <c:lblOffset val="100"/>
        <c:baseTimeUnit val="years"/>
      </c:dateAx>
      <c:valAx>
        <c:axId val="1113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57312"/>
        <c:axId val="1113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57312"/>
        <c:axId val="111367680"/>
      </c:lineChart>
      <c:dateAx>
        <c:axId val="111357312"/>
        <c:scaling>
          <c:orientation val="minMax"/>
        </c:scaling>
        <c:delete val="1"/>
        <c:axPos val="b"/>
        <c:numFmt formatCode="ge" sourceLinked="1"/>
        <c:majorTickMark val="none"/>
        <c:minorTickMark val="none"/>
        <c:tickLblPos val="none"/>
        <c:crossAx val="111367680"/>
        <c:crosses val="autoZero"/>
        <c:auto val="1"/>
        <c:lblOffset val="100"/>
        <c:baseTimeUnit val="years"/>
      </c:dateAx>
      <c:valAx>
        <c:axId val="1113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90080"/>
        <c:axId val="111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90080"/>
        <c:axId val="111400448"/>
      </c:lineChart>
      <c:dateAx>
        <c:axId val="111390080"/>
        <c:scaling>
          <c:orientation val="minMax"/>
        </c:scaling>
        <c:delete val="1"/>
        <c:axPos val="b"/>
        <c:numFmt formatCode="ge" sourceLinked="1"/>
        <c:majorTickMark val="none"/>
        <c:minorTickMark val="none"/>
        <c:tickLblPos val="none"/>
        <c:crossAx val="111400448"/>
        <c:crosses val="autoZero"/>
        <c:auto val="1"/>
        <c:lblOffset val="100"/>
        <c:baseTimeUnit val="years"/>
      </c:dateAx>
      <c:valAx>
        <c:axId val="111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2520.42</c:v>
                </c:pt>
                <c:pt idx="1">
                  <c:v>2015.09</c:v>
                </c:pt>
                <c:pt idx="2">
                  <c:v>1789.46</c:v>
                </c:pt>
                <c:pt idx="3">
                  <c:v>1761.96</c:v>
                </c:pt>
                <c:pt idx="4">
                  <c:v>1852.54</c:v>
                </c:pt>
              </c:numCache>
            </c:numRef>
          </c:val>
        </c:ser>
        <c:dLbls>
          <c:showLegendKey val="0"/>
          <c:showVal val="0"/>
          <c:showCatName val="0"/>
          <c:showSerName val="0"/>
          <c:showPercent val="0"/>
          <c:showBubbleSize val="0"/>
        </c:dLbls>
        <c:gapWidth val="150"/>
        <c:axId val="111434752"/>
        <c:axId val="11143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111434752"/>
        <c:axId val="111436928"/>
      </c:lineChart>
      <c:dateAx>
        <c:axId val="111434752"/>
        <c:scaling>
          <c:orientation val="minMax"/>
        </c:scaling>
        <c:delete val="1"/>
        <c:axPos val="b"/>
        <c:numFmt formatCode="ge" sourceLinked="1"/>
        <c:majorTickMark val="none"/>
        <c:minorTickMark val="none"/>
        <c:tickLblPos val="none"/>
        <c:crossAx val="111436928"/>
        <c:crosses val="autoZero"/>
        <c:auto val="1"/>
        <c:lblOffset val="100"/>
        <c:baseTimeUnit val="years"/>
      </c:dateAx>
      <c:valAx>
        <c:axId val="1114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28.1</c:v>
                </c:pt>
                <c:pt idx="1">
                  <c:v>30.59</c:v>
                </c:pt>
                <c:pt idx="2">
                  <c:v>34.1</c:v>
                </c:pt>
                <c:pt idx="3">
                  <c:v>39.15</c:v>
                </c:pt>
                <c:pt idx="4">
                  <c:v>44.56</c:v>
                </c:pt>
              </c:numCache>
            </c:numRef>
          </c:val>
        </c:ser>
        <c:dLbls>
          <c:showLegendKey val="0"/>
          <c:showVal val="0"/>
          <c:showCatName val="0"/>
          <c:showSerName val="0"/>
          <c:showPercent val="0"/>
          <c:showBubbleSize val="0"/>
        </c:dLbls>
        <c:gapWidth val="150"/>
        <c:axId val="114690688"/>
        <c:axId val="114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114690688"/>
        <c:axId val="114701056"/>
      </c:lineChart>
      <c:dateAx>
        <c:axId val="114690688"/>
        <c:scaling>
          <c:orientation val="minMax"/>
        </c:scaling>
        <c:delete val="1"/>
        <c:axPos val="b"/>
        <c:numFmt formatCode="ge" sourceLinked="1"/>
        <c:majorTickMark val="none"/>
        <c:minorTickMark val="none"/>
        <c:tickLblPos val="none"/>
        <c:crossAx val="114701056"/>
        <c:crosses val="autoZero"/>
        <c:auto val="1"/>
        <c:lblOffset val="100"/>
        <c:baseTimeUnit val="years"/>
      </c:dateAx>
      <c:valAx>
        <c:axId val="114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623.6</c:v>
                </c:pt>
                <c:pt idx="1">
                  <c:v>566.19000000000005</c:v>
                </c:pt>
                <c:pt idx="2">
                  <c:v>517.15</c:v>
                </c:pt>
                <c:pt idx="3">
                  <c:v>469.24</c:v>
                </c:pt>
                <c:pt idx="4">
                  <c:v>399.48</c:v>
                </c:pt>
              </c:numCache>
            </c:numRef>
          </c:val>
        </c:ser>
        <c:dLbls>
          <c:showLegendKey val="0"/>
          <c:showVal val="0"/>
          <c:showCatName val="0"/>
          <c:showSerName val="0"/>
          <c:showPercent val="0"/>
          <c:showBubbleSize val="0"/>
        </c:dLbls>
        <c:gapWidth val="150"/>
        <c:axId val="114712960"/>
        <c:axId val="1147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114712960"/>
        <c:axId val="114714880"/>
      </c:lineChart>
      <c:dateAx>
        <c:axId val="114712960"/>
        <c:scaling>
          <c:orientation val="minMax"/>
        </c:scaling>
        <c:delete val="1"/>
        <c:axPos val="b"/>
        <c:numFmt formatCode="ge" sourceLinked="1"/>
        <c:majorTickMark val="none"/>
        <c:minorTickMark val="none"/>
        <c:tickLblPos val="none"/>
        <c:crossAx val="114714880"/>
        <c:crosses val="autoZero"/>
        <c:auto val="1"/>
        <c:lblOffset val="100"/>
        <c:baseTimeUnit val="years"/>
      </c:dateAx>
      <c:valAx>
        <c:axId val="1147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4" zoomScale="85" zoomScaleNormal="8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池田町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2787</v>
      </c>
      <c r="AM8" s="47"/>
      <c r="AN8" s="47"/>
      <c r="AO8" s="47"/>
      <c r="AP8" s="47"/>
      <c r="AQ8" s="47"/>
      <c r="AR8" s="47"/>
      <c r="AS8" s="47"/>
      <c r="AT8" s="43">
        <f>データ!S6</f>
        <v>194.65</v>
      </c>
      <c r="AU8" s="43"/>
      <c r="AV8" s="43"/>
      <c r="AW8" s="43"/>
      <c r="AX8" s="43"/>
      <c r="AY8" s="43"/>
      <c r="AZ8" s="43"/>
      <c r="BA8" s="43"/>
      <c r="BB8" s="43">
        <f>データ!T6</f>
        <v>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86.27</v>
      </c>
      <c r="Q10" s="43"/>
      <c r="R10" s="43"/>
      <c r="S10" s="43"/>
      <c r="T10" s="43"/>
      <c r="U10" s="43"/>
      <c r="V10" s="43"/>
      <c r="W10" s="43">
        <f>データ!P6</f>
        <v>87.77</v>
      </c>
      <c r="X10" s="43"/>
      <c r="Y10" s="43"/>
      <c r="Z10" s="43"/>
      <c r="AA10" s="43"/>
      <c r="AB10" s="43"/>
      <c r="AC10" s="43"/>
      <c r="AD10" s="47">
        <f>データ!Q6</f>
        <v>4536</v>
      </c>
      <c r="AE10" s="47"/>
      <c r="AF10" s="47"/>
      <c r="AG10" s="47"/>
      <c r="AH10" s="47"/>
      <c r="AI10" s="47"/>
      <c r="AJ10" s="47"/>
      <c r="AK10" s="2"/>
      <c r="AL10" s="47">
        <f>データ!U6</f>
        <v>2388</v>
      </c>
      <c r="AM10" s="47"/>
      <c r="AN10" s="47"/>
      <c r="AO10" s="47"/>
      <c r="AP10" s="47"/>
      <c r="AQ10" s="47"/>
      <c r="AR10" s="47"/>
      <c r="AS10" s="47"/>
      <c r="AT10" s="43">
        <f>データ!V6</f>
        <v>1.27</v>
      </c>
      <c r="AU10" s="43"/>
      <c r="AV10" s="43"/>
      <c r="AW10" s="43"/>
      <c r="AX10" s="43"/>
      <c r="AY10" s="43"/>
      <c r="AZ10" s="43"/>
      <c r="BA10" s="43"/>
      <c r="BB10" s="43">
        <f>データ!W6</f>
        <v>1880.31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183822</v>
      </c>
      <c r="D6" s="31">
        <f t="shared" si="3"/>
        <v>47</v>
      </c>
      <c r="E6" s="31">
        <f t="shared" si="3"/>
        <v>17</v>
      </c>
      <c r="F6" s="31">
        <f t="shared" si="3"/>
        <v>4</v>
      </c>
      <c r="G6" s="31">
        <f t="shared" si="3"/>
        <v>0</v>
      </c>
      <c r="H6" s="31" t="str">
        <f t="shared" si="3"/>
        <v>福井県　池田町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86.27</v>
      </c>
      <c r="P6" s="32">
        <f t="shared" si="3"/>
        <v>87.77</v>
      </c>
      <c r="Q6" s="32">
        <f t="shared" si="3"/>
        <v>4536</v>
      </c>
      <c r="R6" s="32">
        <f t="shared" si="3"/>
        <v>2787</v>
      </c>
      <c r="S6" s="32">
        <f t="shared" si="3"/>
        <v>194.65</v>
      </c>
      <c r="T6" s="32">
        <f t="shared" si="3"/>
        <v>14.32</v>
      </c>
      <c r="U6" s="32">
        <f t="shared" si="3"/>
        <v>2388</v>
      </c>
      <c r="V6" s="32">
        <f t="shared" si="3"/>
        <v>1.27</v>
      </c>
      <c r="W6" s="32">
        <f t="shared" si="3"/>
        <v>1880.31</v>
      </c>
      <c r="X6" s="33">
        <f>IF(X7="",NA(),X7)</f>
        <v>40.729999999999997</v>
      </c>
      <c r="Y6" s="33">
        <f t="shared" ref="Y6:AG6" si="4">IF(Y7="",NA(),Y7)</f>
        <v>40.83</v>
      </c>
      <c r="Z6" s="33">
        <f t="shared" si="4"/>
        <v>44.31</v>
      </c>
      <c r="AA6" s="33">
        <f t="shared" si="4"/>
        <v>47.89</v>
      </c>
      <c r="AB6" s="33">
        <f t="shared" si="4"/>
        <v>53.7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2520.42</v>
      </c>
      <c r="BF6" s="33">
        <f t="shared" ref="BF6:BN6" si="7">IF(BF7="",NA(),BF7)</f>
        <v>2015.09</v>
      </c>
      <c r="BG6" s="33">
        <f t="shared" si="7"/>
        <v>1789.46</v>
      </c>
      <c r="BH6" s="33">
        <f t="shared" si="7"/>
        <v>1761.96</v>
      </c>
      <c r="BI6" s="33">
        <f t="shared" si="7"/>
        <v>1852.54</v>
      </c>
      <c r="BJ6" s="33">
        <f t="shared" si="7"/>
        <v>1835.56</v>
      </c>
      <c r="BK6" s="33">
        <f t="shared" si="7"/>
        <v>1716.82</v>
      </c>
      <c r="BL6" s="33">
        <f t="shared" si="7"/>
        <v>1569.13</v>
      </c>
      <c r="BM6" s="33">
        <f t="shared" si="7"/>
        <v>1436</v>
      </c>
      <c r="BN6" s="33">
        <f t="shared" si="7"/>
        <v>1434.89</v>
      </c>
      <c r="BO6" s="32" t="str">
        <f>IF(BO7="","",IF(BO7="-","【-】","【"&amp;SUBSTITUTE(TEXT(BO7,"#,##0.00"),"-","△")&amp;"】"))</f>
        <v>【1,457.06】</v>
      </c>
      <c r="BP6" s="33">
        <f>IF(BP7="",NA(),BP7)</f>
        <v>28.1</v>
      </c>
      <c r="BQ6" s="33">
        <f t="shared" ref="BQ6:BY6" si="8">IF(BQ7="",NA(),BQ7)</f>
        <v>30.59</v>
      </c>
      <c r="BR6" s="33">
        <f t="shared" si="8"/>
        <v>34.1</v>
      </c>
      <c r="BS6" s="33">
        <f t="shared" si="8"/>
        <v>39.15</v>
      </c>
      <c r="BT6" s="33">
        <f t="shared" si="8"/>
        <v>44.56</v>
      </c>
      <c r="BU6" s="33">
        <f t="shared" si="8"/>
        <v>52.89</v>
      </c>
      <c r="BV6" s="33">
        <f t="shared" si="8"/>
        <v>51.73</v>
      </c>
      <c r="BW6" s="33">
        <f t="shared" si="8"/>
        <v>64.63</v>
      </c>
      <c r="BX6" s="33">
        <f t="shared" si="8"/>
        <v>66.56</v>
      </c>
      <c r="BY6" s="33">
        <f t="shared" si="8"/>
        <v>66.22</v>
      </c>
      <c r="BZ6" s="32" t="str">
        <f>IF(BZ7="","",IF(BZ7="-","【-】","【"&amp;SUBSTITUTE(TEXT(BZ7,"#,##0.00"),"-","△")&amp;"】"))</f>
        <v>【64.73】</v>
      </c>
      <c r="CA6" s="33">
        <f>IF(CA7="",NA(),CA7)</f>
        <v>623.6</v>
      </c>
      <c r="CB6" s="33">
        <f t="shared" ref="CB6:CJ6" si="9">IF(CB7="",NA(),CB7)</f>
        <v>566.19000000000005</v>
      </c>
      <c r="CC6" s="33">
        <f t="shared" si="9"/>
        <v>517.15</v>
      </c>
      <c r="CD6" s="33">
        <f t="shared" si="9"/>
        <v>469.24</v>
      </c>
      <c r="CE6" s="33">
        <f t="shared" si="9"/>
        <v>399.48</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43.96</v>
      </c>
      <c r="CM6" s="33">
        <f t="shared" ref="CM6:CU6" si="10">IF(CM7="",NA(),CM7)</f>
        <v>43.29</v>
      </c>
      <c r="CN6" s="33">
        <f t="shared" si="10"/>
        <v>42.68</v>
      </c>
      <c r="CO6" s="33">
        <f t="shared" si="10"/>
        <v>41.95</v>
      </c>
      <c r="CP6" s="33">
        <f t="shared" si="10"/>
        <v>47.13</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85.42</v>
      </c>
      <c r="CX6" s="33">
        <f t="shared" ref="CX6:DF6" si="11">IF(CX7="",NA(),CX7)</f>
        <v>86.7</v>
      </c>
      <c r="CY6" s="33">
        <f t="shared" si="11"/>
        <v>83.26</v>
      </c>
      <c r="CZ6" s="33">
        <f t="shared" si="11"/>
        <v>84.08</v>
      </c>
      <c r="DA6" s="33">
        <f t="shared" si="11"/>
        <v>86.26</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1.27</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183822</v>
      </c>
      <c r="D7" s="35">
        <v>47</v>
      </c>
      <c r="E7" s="35">
        <v>17</v>
      </c>
      <c r="F7" s="35">
        <v>4</v>
      </c>
      <c r="G7" s="35">
        <v>0</v>
      </c>
      <c r="H7" s="35" t="s">
        <v>96</v>
      </c>
      <c r="I7" s="35" t="s">
        <v>97</v>
      </c>
      <c r="J7" s="35" t="s">
        <v>98</v>
      </c>
      <c r="K7" s="35" t="s">
        <v>99</v>
      </c>
      <c r="L7" s="35" t="s">
        <v>100</v>
      </c>
      <c r="M7" s="36" t="s">
        <v>101</v>
      </c>
      <c r="N7" s="36" t="s">
        <v>102</v>
      </c>
      <c r="O7" s="36">
        <v>86.27</v>
      </c>
      <c r="P7" s="36">
        <v>87.77</v>
      </c>
      <c r="Q7" s="36">
        <v>4536</v>
      </c>
      <c r="R7" s="36">
        <v>2787</v>
      </c>
      <c r="S7" s="36">
        <v>194.65</v>
      </c>
      <c r="T7" s="36">
        <v>14.32</v>
      </c>
      <c r="U7" s="36">
        <v>2388</v>
      </c>
      <c r="V7" s="36">
        <v>1.27</v>
      </c>
      <c r="W7" s="36">
        <v>1880.31</v>
      </c>
      <c r="X7" s="36">
        <v>40.729999999999997</v>
      </c>
      <c r="Y7" s="36">
        <v>40.83</v>
      </c>
      <c r="Z7" s="36">
        <v>44.31</v>
      </c>
      <c r="AA7" s="36">
        <v>47.89</v>
      </c>
      <c r="AB7" s="36">
        <v>53.7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2520.42</v>
      </c>
      <c r="BF7" s="36">
        <v>2015.09</v>
      </c>
      <c r="BG7" s="36">
        <v>1789.46</v>
      </c>
      <c r="BH7" s="36">
        <v>1761.96</v>
      </c>
      <c r="BI7" s="36">
        <v>1852.54</v>
      </c>
      <c r="BJ7" s="36">
        <v>1835.56</v>
      </c>
      <c r="BK7" s="36">
        <v>1716.82</v>
      </c>
      <c r="BL7" s="36">
        <v>1569.13</v>
      </c>
      <c r="BM7" s="36">
        <v>1436</v>
      </c>
      <c r="BN7" s="36">
        <v>1434.89</v>
      </c>
      <c r="BO7" s="36">
        <v>1457.06</v>
      </c>
      <c r="BP7" s="36">
        <v>28.1</v>
      </c>
      <c r="BQ7" s="36">
        <v>30.59</v>
      </c>
      <c r="BR7" s="36">
        <v>34.1</v>
      </c>
      <c r="BS7" s="36">
        <v>39.15</v>
      </c>
      <c r="BT7" s="36">
        <v>44.56</v>
      </c>
      <c r="BU7" s="36">
        <v>52.89</v>
      </c>
      <c r="BV7" s="36">
        <v>51.73</v>
      </c>
      <c r="BW7" s="36">
        <v>64.63</v>
      </c>
      <c r="BX7" s="36">
        <v>66.56</v>
      </c>
      <c r="BY7" s="36">
        <v>66.22</v>
      </c>
      <c r="BZ7" s="36">
        <v>64.73</v>
      </c>
      <c r="CA7" s="36">
        <v>623.6</v>
      </c>
      <c r="CB7" s="36">
        <v>566.19000000000005</v>
      </c>
      <c r="CC7" s="36">
        <v>517.15</v>
      </c>
      <c r="CD7" s="36">
        <v>469.24</v>
      </c>
      <c r="CE7" s="36">
        <v>399.48</v>
      </c>
      <c r="CF7" s="36">
        <v>300.52</v>
      </c>
      <c r="CG7" s="36">
        <v>310.47000000000003</v>
      </c>
      <c r="CH7" s="36">
        <v>245.75</v>
      </c>
      <c r="CI7" s="36">
        <v>244.29</v>
      </c>
      <c r="CJ7" s="36">
        <v>246.72</v>
      </c>
      <c r="CK7" s="36">
        <v>250.25</v>
      </c>
      <c r="CL7" s="36">
        <v>43.96</v>
      </c>
      <c r="CM7" s="36">
        <v>43.29</v>
      </c>
      <c r="CN7" s="36">
        <v>42.68</v>
      </c>
      <c r="CO7" s="36">
        <v>41.95</v>
      </c>
      <c r="CP7" s="36">
        <v>47.13</v>
      </c>
      <c r="CQ7" s="36">
        <v>36.799999999999997</v>
      </c>
      <c r="CR7" s="36">
        <v>36.67</v>
      </c>
      <c r="CS7" s="36">
        <v>43.65</v>
      </c>
      <c r="CT7" s="36">
        <v>43.58</v>
      </c>
      <c r="CU7" s="36">
        <v>41.35</v>
      </c>
      <c r="CV7" s="36">
        <v>40.31</v>
      </c>
      <c r="CW7" s="36">
        <v>85.42</v>
      </c>
      <c r="CX7" s="36">
        <v>86.7</v>
      </c>
      <c r="CY7" s="36">
        <v>83.26</v>
      </c>
      <c r="CZ7" s="36">
        <v>84.08</v>
      </c>
      <c r="DA7" s="36">
        <v>86.26</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1.27</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ikeda144</cp:lastModifiedBy>
  <cp:lastPrinted>2017-02-16T00:25:54Z</cp:lastPrinted>
  <dcterms:created xsi:type="dcterms:W3CDTF">2017-02-08T03:00:43Z</dcterms:created>
  <dcterms:modified xsi:type="dcterms:W3CDTF">2017-02-16T00:25:56Z</dcterms:modified>
  <cp:category/>
</cp:coreProperties>
</file>